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90" activeTab="0"/>
  </bookViews>
  <sheets>
    <sheet name="Metas Compromiso" sheetId="1" r:id="rId1"/>
    <sheet name="Metas Apoyadas" sheetId="2" r:id="rId2"/>
    <sheet name="Hoja1" sheetId="3" r:id="rId3"/>
  </sheets>
  <definedNames>
    <definedName name="_xlnm.Print_Area" localSheetId="1">'Metas Apoyadas'!$A$1:$S$38</definedName>
    <definedName name="_xlnm.Print_Area" localSheetId="0">'Metas Compromiso'!$A$1:$M$41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<sst xmlns="http://schemas.openxmlformats.org/spreadsheetml/2006/main" count="77" uniqueCount="56">
  <si>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</si>
  <si>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</si>
  <si>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</si>
  <si>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</si>
  <si>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</si>
  <si>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</si>
  <si>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</si>
  <si>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P/PIFI-2008-22MSU0016B-10</t>
  </si>
  <si>
    <t>FORTALECIMIENTO DE LA DES ENFERMERÍA: PROYECTO DE MEJORA CONTINUA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</si>
  <si>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</si>
  <si>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</si>
  <si>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</si>
  <si>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</si>
  <si>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</si>
  <si>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</si>
  <si>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</si>
  <si>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</si>
  <si>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</si>
  <si>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</si>
  <si>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</si>
  <si>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</si>
  <si>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</si>
  <si>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</si>
  <si>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</si>
  <si>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</si>
  <si>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</si>
  <si>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Favorecer el desarrollo del CA y fortalecer la planta académica</t>
  </si>
  <si>
    <t>Fortalecer la LGAC mediante el desarrollo de 17 productos de trabajo conjunto</t>
  </si>
  <si>
    <t/>
  </si>
  <si>
    <t>Fortalecer la capacidad académica de los 18 PTC.</t>
  </si>
  <si>
    <t>Subtotal OP 1</t>
  </si>
  <si>
    <t>OP 3</t>
  </si>
  <si>
    <t>Incrementar la competitividad de los PE de acuerdo con las recomendaciones de los organismos evaluadores y acreditadores.</t>
  </si>
  <si>
    <t>Actualización y mejoramiento de 10 laboratorios.</t>
  </si>
  <si>
    <t>Subtotal OP 3</t>
  </si>
  <si>
    <t xml:space="preserve">HERNANDEZ CASTAÑON MA. ALEJANDRA 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</si>
  <si>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</si>
  <si>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</si>
  <si>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</si>
  <si>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</si>
  <si>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</si>
  <si>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</si>
  <si>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</si>
  <si>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</si>
  <si>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</si>
  <si>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</si>
  <si>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PTC con Perfil deseable reconocido por el PROMEP-SES</t>
  </si>
  <si>
    <t>MC 1</t>
  </si>
  <si>
    <t>Número de PTC con Perfil Deseable reconocido por PROMEP-SES</t>
  </si>
  <si>
    <t>Competitividad Académica</t>
  </si>
  <si>
    <t>PE que se actualizarán incorporando elementos de enfoques centrados en el estudiante o en el aprendizaje</t>
  </si>
  <si>
    <t>MC 2</t>
  </si>
  <si>
    <t>El PE  de  la Lic. en Enfermería en modalidad presencial actualizará incorporando elementos de enfoques centrados en el estudiante o en el aprendizaje</t>
  </si>
  <si>
    <t>Ponderación global de Avance:</t>
  </si>
  <si>
    <t>Muestra</t>
  </si>
  <si>
    <t xml:space="preserve">Esta programado para cuarto trimestre, la organización del III Foro de Internacional Mental y Adiciones.(del 26 al 27 de noviembre 2009)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</si>
</sst>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 Narrow"/>
      <family val="2"/>
    </font>
    <font>
      <u val="single"/>
      <sz val="5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 Narrow"/>
      <family val="2"/>
    </font>
    <font>
      <u val="single"/>
      <sz val="5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3EA6D"/>
        <bgColor indexed="64"/>
      </patternFill>
    </fill>
    <fill>
      <patternFill patternType="solid">
        <fgColor rgb="FF298F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0" fontId="41" fillId="33" borderId="10" xfId="0" applyNumberFormat="1" applyFont="1" applyFill="1" applyBorder="1" applyAlignment="1">
      <alignment horizontal="right" vertical="top" wrapText="1"/>
    </xf>
    <xf numFmtId="0" fontId="41" fillId="33" borderId="11" xfId="0" applyFont="1" applyFill="1" applyBorder="1" applyAlignment="1">
      <alignment horizontal="center" vertical="center" wrapText="1"/>
    </xf>
    <xf numFmtId="10" fontId="0" fillId="34" borderId="10" xfId="0" applyNumberFormat="1" applyFill="1" applyBorder="1" applyAlignment="1" applyProtection="1">
      <alignment horizontal="right" vertical="top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10" fontId="41" fillId="35" borderId="12" xfId="0" applyNumberFormat="1" applyFont="1" applyFill="1" applyBorder="1" applyAlignment="1" applyProtection="1">
      <alignment horizontal="right" vertical="top" wrapText="1"/>
      <protection/>
    </xf>
    <xf numFmtId="10" fontId="41" fillId="36" borderId="10" xfId="0" applyNumberFormat="1" applyFont="1" applyFill="1" applyBorder="1" applyAlignment="1" applyProtection="1">
      <alignment horizontal="right" vertical="top" wrapText="1"/>
      <protection/>
    </xf>
    <xf numFmtId="164" fontId="41" fillId="36" borderId="10" xfId="0" applyNumberFormat="1" applyFont="1" applyFill="1" applyBorder="1" applyAlignment="1" applyProtection="1">
      <alignment horizontal="right" vertical="top" wrapText="1"/>
      <protection/>
    </xf>
    <xf numFmtId="3" fontId="41" fillId="36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right" vertical="top" wrapText="1"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164" fontId="0" fillId="34" borderId="10" xfId="0" applyNumberFormat="1" applyFill="1" applyBorder="1" applyAlignment="1" applyProtection="1">
      <alignment horizontal="right" vertical="top" wrapText="1"/>
      <protection/>
    </xf>
    <xf numFmtId="3" fontId="0" fillId="34" borderId="10" xfId="0" applyNumberFormat="1" applyFill="1" applyBorder="1" applyAlignment="1" applyProtection="1">
      <alignment horizontal="right" vertical="top" wrapText="1"/>
      <protection/>
    </xf>
    <xf numFmtId="164" fontId="41" fillId="35" borderId="12" xfId="0" applyNumberFormat="1" applyFont="1" applyFill="1" applyBorder="1" applyAlignment="1" applyProtection="1">
      <alignment horizontal="right" vertical="top" wrapText="1"/>
      <protection/>
    </xf>
    <xf numFmtId="3" fontId="41" fillId="35" borderId="12" xfId="0" applyNumberFormat="1" applyFont="1" applyFill="1" applyBorder="1" applyAlignment="1" applyProtection="1">
      <alignment horizontal="right" vertical="top" wrapText="1"/>
      <protection/>
    </xf>
    <xf numFmtId="0" fontId="41" fillId="35" borderId="12" xfId="0" applyFont="1" applyFill="1" applyBorder="1" applyAlignment="1" applyProtection="1">
      <alignment horizontal="left" vertical="top" wrapText="1"/>
      <protection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37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4" borderId="14" xfId="0" applyFill="1" applyBorder="1" applyAlignment="1" applyProtection="1">
      <alignment horizontal="left" vertical="top" wrapText="1"/>
      <protection/>
    </xf>
    <xf numFmtId="0" fontId="41" fillId="33" borderId="14" xfId="0" applyFont="1" applyFill="1" applyBorder="1" applyAlignment="1">
      <alignment horizontal="right" wrapText="1"/>
    </xf>
    <xf numFmtId="0" fontId="41" fillId="38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1" fillId="37" borderId="14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41" fillId="35" borderId="22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0" fillId="34" borderId="13" xfId="0" applyFill="1" applyBorder="1" applyAlignment="1" applyProtection="1">
      <alignment horizontal="right" vertical="top" wrapText="1"/>
      <protection/>
    </xf>
    <xf numFmtId="0" fontId="0" fillId="0" borderId="17" xfId="0" applyBorder="1" applyAlignment="1" applyProtection="1">
      <alignment/>
      <protection/>
    </xf>
    <xf numFmtId="0" fontId="0" fillId="34" borderId="13" xfId="0" applyFill="1" applyBorder="1" applyAlignment="1" applyProtection="1">
      <alignment horizontal="left" vertical="top" wrapText="1"/>
      <protection/>
    </xf>
    <xf numFmtId="164" fontId="0" fillId="34" borderId="13" xfId="0" applyNumberFormat="1" applyFill="1" applyBorder="1" applyAlignment="1" applyProtection="1">
      <alignment horizontal="right" vertical="top" wrapText="1"/>
      <protection/>
    </xf>
    <xf numFmtId="10" fontId="0" fillId="34" borderId="13" xfId="0" applyNumberFormat="1" applyFill="1" applyBorder="1" applyAlignment="1" applyProtection="1">
      <alignment horizontal="right" vertical="top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0" fillId="0" borderId="24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25</xdr:row>
      <xdr:rowOff>28575</xdr:rowOff>
    </xdr:from>
    <xdr:to>
      <xdr:col>3</xdr:col>
      <xdr:colOff>95250</xdr:colOff>
      <xdr:row>33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5143500"/>
          <a:ext cx="34290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HERNANDEZ CASTAÑON MA. ALEJANDRA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25</xdr:row>
      <xdr:rowOff>114300</xdr:rowOff>
    </xdr:from>
    <xdr:to>
      <xdr:col>9</xdr:col>
      <xdr:colOff>419100</xdr:colOff>
      <xdr:row>33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467350" y="5229225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BAUTISTA FRÍAS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28</xdr:row>
      <xdr:rowOff>95250</xdr:rowOff>
    </xdr:from>
    <xdr:to>
      <xdr:col>9</xdr:col>
      <xdr:colOff>419100</xdr:colOff>
      <xdr:row>28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467350" y="56959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28575</xdr:rowOff>
    </xdr:from>
    <xdr:to>
      <xdr:col>12</xdr:col>
      <xdr:colOff>885825</xdr:colOff>
      <xdr:row>33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744075" y="5305425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  ESTRATÉGICA</a:t>
          </a:r>
        </a:p>
      </xdr:txBody>
    </xdr:sp>
    <xdr:clientData/>
  </xdr:twoCellAnchor>
  <xdr:twoCellAnchor>
    <xdr:from>
      <xdr:col>9</xdr:col>
      <xdr:colOff>228600</xdr:colOff>
      <xdr:row>32</xdr:row>
      <xdr:rowOff>66675</xdr:rowOff>
    </xdr:from>
    <xdr:to>
      <xdr:col>11</xdr:col>
      <xdr:colOff>371475</xdr:colOff>
      <xdr:row>40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686675" y="6315075"/>
          <a:ext cx="24288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228600</xdr:colOff>
      <xdr:row>36</xdr:row>
      <xdr:rowOff>38100</xdr:rowOff>
    </xdr:from>
    <xdr:to>
      <xdr:col>11</xdr:col>
      <xdr:colOff>371475</xdr:colOff>
      <xdr:row>36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686675" y="69342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2276475</xdr:colOff>
      <xdr:row>32</xdr:row>
      <xdr:rowOff>95250</xdr:rowOff>
    </xdr:from>
    <xdr:to>
      <xdr:col>5</xdr:col>
      <xdr:colOff>619125</xdr:colOff>
      <xdr:row>40</xdr:row>
      <xdr:rowOff>76200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076575" y="6343650"/>
          <a:ext cx="24860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MCE.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GABRIELA PALOMÉ VEGA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2</xdr:col>
      <xdr:colOff>304800</xdr:colOff>
      <xdr:row>36</xdr:row>
      <xdr:rowOff>38100</xdr:rowOff>
    </xdr:from>
    <xdr:to>
      <xdr:col>5</xdr:col>
      <xdr:colOff>342900</xdr:colOff>
      <xdr:row>36</xdr:row>
      <xdr:rowOff>38100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390900" y="6934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29</xdr:row>
      <xdr:rowOff>19050</xdr:rowOff>
    </xdr:from>
    <xdr:to>
      <xdr:col>3</xdr:col>
      <xdr:colOff>38100</xdr:colOff>
      <xdr:row>29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578167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29</xdr:row>
      <xdr:rowOff>0</xdr:rowOff>
    </xdr:from>
    <xdr:to>
      <xdr:col>12</xdr:col>
      <xdr:colOff>857250</xdr:colOff>
      <xdr:row>29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810750" y="57626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20</xdr:row>
      <xdr:rowOff>19050</xdr:rowOff>
    </xdr:from>
    <xdr:to>
      <xdr:col>2</xdr:col>
      <xdr:colOff>400050</xdr:colOff>
      <xdr:row>28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304800" y="5953125"/>
          <a:ext cx="26670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HERNANDEZ CASTAÑON MA. ALEJANDRA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20</xdr:row>
      <xdr:rowOff>152400</xdr:rowOff>
    </xdr:from>
    <xdr:to>
      <xdr:col>10</xdr:col>
      <xdr:colOff>133350</xdr:colOff>
      <xdr:row>28</xdr:row>
      <xdr:rowOff>66675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9163050" y="6086475"/>
          <a:ext cx="22288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BAUTISTA FRÍAS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8</xdr:col>
      <xdr:colOff>19050</xdr:colOff>
      <xdr:row>24</xdr:row>
      <xdr:rowOff>28575</xdr:rowOff>
    </xdr:from>
    <xdr:to>
      <xdr:col>10</xdr:col>
      <xdr:colOff>133350</xdr:colOff>
      <xdr:row>24</xdr:row>
      <xdr:rowOff>28575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9163050" y="6610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0</xdr:rowOff>
    </xdr:from>
    <xdr:to>
      <xdr:col>18</xdr:col>
      <xdr:colOff>476250</xdr:colOff>
      <xdr:row>28</xdr:row>
      <xdr:rowOff>85725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6935450" y="6096000"/>
          <a:ext cx="23431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12</xdr:col>
      <xdr:colOff>266700</xdr:colOff>
      <xdr:row>29</xdr:row>
      <xdr:rowOff>142875</xdr:rowOff>
    </xdr:from>
    <xdr:to>
      <xdr:col>14</xdr:col>
      <xdr:colOff>1123950</xdr:colOff>
      <xdr:row>37</xdr:row>
      <xdr:rowOff>85725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13239750" y="7534275"/>
          <a:ext cx="26860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12</xdr:col>
      <xdr:colOff>247650</xdr:colOff>
      <xdr:row>32</xdr:row>
      <xdr:rowOff>142875</xdr:rowOff>
    </xdr:from>
    <xdr:to>
      <xdr:col>14</xdr:col>
      <xdr:colOff>1104900</xdr:colOff>
      <xdr:row>32</xdr:row>
      <xdr:rowOff>142875</xdr:rowOff>
    </xdr:to>
    <xdr:sp>
      <xdr:nvSpPr>
        <xdr:cNvPr id="8" name="14 Conector recto"/>
        <xdr:cNvSpPr>
          <a:spLocks/>
        </xdr:cNvSpPr>
      </xdr:nvSpPr>
      <xdr:spPr>
        <a:xfrm rot="10800000" flipH="1">
          <a:off x="13220700" y="80200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914400</xdr:colOff>
      <xdr:row>29</xdr:row>
      <xdr:rowOff>57150</xdr:rowOff>
    </xdr:from>
    <xdr:to>
      <xdr:col>6</xdr:col>
      <xdr:colOff>847725</xdr:colOff>
      <xdr:row>37</xdr:row>
      <xdr:rowOff>28575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4629150" y="7448550"/>
          <a:ext cx="2676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MCE.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GABRIELA PALOMÉ VEGA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895350</xdr:colOff>
      <xdr:row>33</xdr:row>
      <xdr:rowOff>0</xdr:rowOff>
    </xdr:from>
    <xdr:to>
      <xdr:col>6</xdr:col>
      <xdr:colOff>828675</xdr:colOff>
      <xdr:row>33</xdr:row>
      <xdr:rowOff>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4610100" y="8039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495300</xdr:colOff>
      <xdr:row>24</xdr:row>
      <xdr:rowOff>19050</xdr:rowOff>
    </xdr:from>
    <xdr:to>
      <xdr:col>2</xdr:col>
      <xdr:colOff>152400</xdr:colOff>
      <xdr:row>24</xdr:row>
      <xdr:rowOff>19050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495300" y="66008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24</xdr:row>
      <xdr:rowOff>28575</xdr:rowOff>
    </xdr:from>
    <xdr:to>
      <xdr:col>18</xdr:col>
      <xdr:colOff>400050</xdr:colOff>
      <xdr:row>24</xdr:row>
      <xdr:rowOff>28575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6973550" y="6610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110" zoomScaleNormal="80" zoomScaleSheetLayoutView="110" zoomScalePageLayoutView="0" workbookViewId="0" topLeftCell="A10">
      <selection activeCell="F25" sqref="F25"/>
    </sheetView>
  </sheetViews>
  <sheetFormatPr defaultColWidth="9.33203125" defaultRowHeight="12.75"/>
  <cols>
    <col min="1" max="1" width="14" style="5" customWidth="1"/>
    <col min="2" max="2" width="40" style="5" customWidth="1"/>
    <col min="3" max="3" width="10.5" style="6" customWidth="1"/>
    <col min="4" max="9" width="11" style="5" customWidth="1"/>
    <col min="10" max="10" width="22" style="5" customWidth="1"/>
    <col min="11" max="11" width="18" style="5" customWidth="1"/>
    <col min="12" max="12" width="22" style="5" customWidth="1"/>
    <col min="13" max="13" width="18" style="5" customWidth="1"/>
    <col min="14" max="16384" width="9.33203125" style="5" customWidth="1"/>
  </cols>
  <sheetData>
    <row r="1" spans="1:13" ht="12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32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" t="s">
        <v>2</v>
      </c>
      <c r="B7" s="2" t="s">
        <v>3</v>
      </c>
      <c r="C7" s="2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" t="s">
        <v>4</v>
      </c>
      <c r="B9" s="3">
        <v>2008</v>
      </c>
      <c r="C9" s="3"/>
      <c r="D9" s="1" t="s">
        <v>5</v>
      </c>
      <c r="E9" s="3">
        <v>3</v>
      </c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" t="s">
        <v>6</v>
      </c>
      <c r="B11" s="2" t="s">
        <v>7</v>
      </c>
      <c r="C11" s="2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34" t="s">
        <v>8</v>
      </c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32" t="s">
        <v>37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 customHeight="1">
      <c r="A16" s="35" t="s">
        <v>38</v>
      </c>
      <c r="B16" s="35" t="s">
        <v>39</v>
      </c>
      <c r="C16" s="29" t="s">
        <v>40</v>
      </c>
      <c r="D16" s="30"/>
      <c r="E16" s="31"/>
      <c r="F16" s="37" t="s">
        <v>41</v>
      </c>
      <c r="G16" s="38"/>
      <c r="H16" s="37" t="s">
        <v>42</v>
      </c>
      <c r="I16" s="38"/>
      <c r="J16" s="39" t="s">
        <v>23</v>
      </c>
      <c r="K16" s="40"/>
      <c r="L16" s="39" t="s">
        <v>24</v>
      </c>
      <c r="M16" s="40"/>
    </row>
    <row r="17" spans="1:13" ht="12.75">
      <c r="A17" s="36"/>
      <c r="B17" s="36"/>
      <c r="C17" s="16" t="s">
        <v>54</v>
      </c>
      <c r="D17" s="17" t="s">
        <v>43</v>
      </c>
      <c r="E17" s="17" t="s">
        <v>44</v>
      </c>
      <c r="F17" s="17" t="s">
        <v>43</v>
      </c>
      <c r="G17" s="17" t="s">
        <v>44</v>
      </c>
      <c r="H17" s="17" t="s">
        <v>43</v>
      </c>
      <c r="I17" s="17" t="s">
        <v>44</v>
      </c>
      <c r="J17" s="41"/>
      <c r="K17" s="42"/>
      <c r="L17" s="41"/>
      <c r="M17" s="42"/>
    </row>
    <row r="18" spans="1:13" ht="12.75">
      <c r="A18" s="48" t="s">
        <v>45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49"/>
    </row>
    <row r="19" spans="1:13" ht="12.75">
      <c r="A19" s="50" t="s">
        <v>46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9"/>
    </row>
    <row r="20" spans="1:13" ht="55.5" customHeight="1">
      <c r="A20" s="22" t="s">
        <v>47</v>
      </c>
      <c r="B20" s="23" t="s">
        <v>48</v>
      </c>
      <c r="C20" s="23">
        <v>21</v>
      </c>
      <c r="D20" s="25">
        <v>4</v>
      </c>
      <c r="E20" s="9">
        <v>0</v>
      </c>
      <c r="F20" s="25">
        <v>4</v>
      </c>
      <c r="G20" s="9">
        <v>0.14</v>
      </c>
      <c r="H20" s="25">
        <v>4</v>
      </c>
      <c r="I20" s="9">
        <v>1</v>
      </c>
      <c r="J20" s="46"/>
      <c r="K20" s="45"/>
      <c r="L20" s="46"/>
      <c r="M20" s="45"/>
    </row>
    <row r="21" spans="1:13" ht="12.75">
      <c r="A21" s="51" t="s">
        <v>49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12.75">
      <c r="A22" s="43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1:13" ht="54" customHeight="1">
      <c r="A23" s="22" t="s">
        <v>51</v>
      </c>
      <c r="B23" s="23" t="s">
        <v>52</v>
      </c>
      <c r="C23" s="23">
        <v>5</v>
      </c>
      <c r="D23" s="25">
        <v>1</v>
      </c>
      <c r="E23" s="9">
        <v>0.25</v>
      </c>
      <c r="F23" s="25">
        <v>1</v>
      </c>
      <c r="G23" s="9">
        <v>0.33</v>
      </c>
      <c r="H23" s="25">
        <v>0</v>
      </c>
      <c r="I23" s="9">
        <f>H23/C23</f>
        <v>0</v>
      </c>
      <c r="J23" s="46"/>
      <c r="K23" s="45"/>
      <c r="L23" s="46"/>
      <c r="M23" s="45"/>
    </row>
    <row r="24" spans="1:13" ht="12.75">
      <c r="A24" s="47" t="s">
        <v>53</v>
      </c>
      <c r="B24" s="38"/>
      <c r="C24" s="8"/>
      <c r="D24" s="7">
        <v>0.5</v>
      </c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sheetProtection password="89F9" sheet="1" formatCells="0" formatColumns="0" formatRows="0" insertColumns="0" insertRows="0" insertHyperlinks="0" deleteColumns="0" deleteRows="0" sort="0" autoFilter="0" pivotTables="0"/>
  <mergeCells count="20">
    <mergeCell ref="A22:M22"/>
    <mergeCell ref="J23:K23"/>
    <mergeCell ref="L23:M23"/>
    <mergeCell ref="A24:B24"/>
    <mergeCell ref="L16:M17"/>
    <mergeCell ref="A18:M18"/>
    <mergeCell ref="A19:M19"/>
    <mergeCell ref="J20:K20"/>
    <mergeCell ref="L20:M20"/>
    <mergeCell ref="A21:M21"/>
    <mergeCell ref="C16:E16"/>
    <mergeCell ref="A1:M2"/>
    <mergeCell ref="A4:M5"/>
    <mergeCell ref="B12:M12"/>
    <mergeCell ref="A14:M14"/>
    <mergeCell ref="A16:A17"/>
    <mergeCell ref="B16:B17"/>
    <mergeCell ref="F16:G16"/>
    <mergeCell ref="H16:I16"/>
    <mergeCell ref="J16:K17"/>
  </mergeCells>
  <printOptions horizontalCentered="1"/>
  <pageMargins left="0.984251968503937" right="0.984251968503937" top="0.984251968503937" bottom="0.984251968503937" header="0.31496062992125984" footer="0.31496062992125984"/>
  <pageSetup fitToHeight="0" fitToWidth="1" horizontalDpi="600" verticalDpi="600" orientation="landscape" scale="67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60" zoomScaleNormal="70" zoomScalePageLayoutView="0" workbookViewId="0" topLeftCell="B1">
      <selection activeCell="M29" sqref="M29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9" t="s">
        <v>2</v>
      </c>
      <c r="B7" s="20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9" t="s">
        <v>4</v>
      </c>
      <c r="B9" s="21">
        <v>2008</v>
      </c>
      <c r="C9" s="19" t="s">
        <v>5</v>
      </c>
      <c r="D9" s="21"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9" t="s">
        <v>6</v>
      </c>
      <c r="B11" s="20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62" t="s">
        <v>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59.25" customHeight="1">
      <c r="A14" s="10" t="s">
        <v>9</v>
      </c>
      <c r="B14" s="10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11</v>
      </c>
      <c r="I14" s="10" t="s">
        <v>12</v>
      </c>
      <c r="J14" s="10" t="s">
        <v>13</v>
      </c>
      <c r="K14" s="10" t="s">
        <v>16</v>
      </c>
      <c r="L14" s="10" t="s">
        <v>17</v>
      </c>
      <c r="M14" s="10" t="s">
        <v>18</v>
      </c>
      <c r="N14" s="10" t="s">
        <v>19</v>
      </c>
      <c r="O14" s="10" t="s">
        <v>20</v>
      </c>
      <c r="P14" s="10" t="s">
        <v>21</v>
      </c>
      <c r="Q14" s="10" t="s">
        <v>22</v>
      </c>
      <c r="R14" s="10" t="s">
        <v>23</v>
      </c>
      <c r="S14" s="10" t="s">
        <v>24</v>
      </c>
    </row>
    <row r="15" spans="1:19" ht="153" customHeight="1">
      <c r="A15" s="55" t="s">
        <v>25</v>
      </c>
      <c r="B15" s="57" t="s">
        <v>26</v>
      </c>
      <c r="C15" s="58">
        <v>2070060</v>
      </c>
      <c r="D15" s="58">
        <v>197213</v>
      </c>
      <c r="E15" s="59">
        <v>0.0952692192496836</v>
      </c>
      <c r="F15" s="22">
        <v>1.1</v>
      </c>
      <c r="G15" s="23" t="s">
        <v>27</v>
      </c>
      <c r="H15" s="24">
        <v>1820600</v>
      </c>
      <c r="I15" s="24">
        <v>173447</v>
      </c>
      <c r="J15" s="9">
        <v>0.0952691420410854</v>
      </c>
      <c r="K15" s="25">
        <v>17</v>
      </c>
      <c r="L15" s="25">
        <v>3</v>
      </c>
      <c r="M15" s="25">
        <v>0</v>
      </c>
      <c r="N15" s="9">
        <f>M15/L15</f>
        <v>0</v>
      </c>
      <c r="O15" s="24">
        <v>0</v>
      </c>
      <c r="P15" s="9">
        <f aca="true" t="shared" si="0" ref="P15:P20">O15/I15</f>
        <v>0</v>
      </c>
      <c r="Q15" s="52"/>
      <c r="R15" s="23" t="s">
        <v>55</v>
      </c>
      <c r="S15" s="23" t="s">
        <v>28</v>
      </c>
    </row>
    <row r="16" spans="1:19" ht="25.5">
      <c r="A16" s="63"/>
      <c r="B16" s="63"/>
      <c r="C16" s="63"/>
      <c r="D16" s="63"/>
      <c r="E16" s="63"/>
      <c r="F16" s="22">
        <v>1.3</v>
      </c>
      <c r="G16" s="23" t="s">
        <v>29</v>
      </c>
      <c r="H16" s="24">
        <v>249460</v>
      </c>
      <c r="I16" s="24">
        <v>23766</v>
      </c>
      <c r="J16" s="9">
        <v>0.0952697827306983</v>
      </c>
      <c r="K16" s="25">
        <v>18</v>
      </c>
      <c r="L16" s="25">
        <v>12</v>
      </c>
      <c r="M16" s="25">
        <v>0</v>
      </c>
      <c r="N16" s="9">
        <f>M16/L16</f>
        <v>0</v>
      </c>
      <c r="O16" s="24">
        <v>0</v>
      </c>
      <c r="P16" s="9">
        <f t="shared" si="0"/>
        <v>0</v>
      </c>
      <c r="Q16" s="61"/>
      <c r="R16" s="23" t="s">
        <v>28</v>
      </c>
      <c r="S16" s="23" t="s">
        <v>28</v>
      </c>
    </row>
    <row r="17" spans="1:19" ht="12.75">
      <c r="A17" s="56"/>
      <c r="B17" s="56"/>
      <c r="C17" s="56"/>
      <c r="D17" s="56"/>
      <c r="E17" s="56"/>
      <c r="F17" s="53" t="s">
        <v>30</v>
      </c>
      <c r="G17" s="54"/>
      <c r="H17" s="26">
        <v>2070060</v>
      </c>
      <c r="I17" s="26">
        <v>197213</v>
      </c>
      <c r="J17" s="11">
        <v>0.0952692192496836</v>
      </c>
      <c r="K17" s="27">
        <v>35</v>
      </c>
      <c r="L17" s="27">
        <v>15</v>
      </c>
      <c r="M17" s="27">
        <v>0</v>
      </c>
      <c r="N17" s="11">
        <f>M17/L17</f>
        <v>0</v>
      </c>
      <c r="O17" s="26">
        <f>O15+O16</f>
        <v>0</v>
      </c>
      <c r="P17" s="11">
        <f>O17/I17</f>
        <v>0</v>
      </c>
      <c r="Q17" s="11">
        <f>(P17+N17)/2</f>
        <v>0</v>
      </c>
      <c r="R17" s="28"/>
      <c r="S17" s="28"/>
    </row>
    <row r="18" spans="1:19" ht="25.5">
      <c r="A18" s="55" t="s">
        <v>31</v>
      </c>
      <c r="B18" s="57" t="s">
        <v>32</v>
      </c>
      <c r="C18" s="58">
        <v>2485957.88</v>
      </c>
      <c r="D18" s="58">
        <v>236834</v>
      </c>
      <c r="E18" s="59">
        <v>0.0952687098624535</v>
      </c>
      <c r="F18" s="22">
        <v>3.2</v>
      </c>
      <c r="G18" s="23" t="s">
        <v>33</v>
      </c>
      <c r="H18" s="24">
        <v>2485957.88</v>
      </c>
      <c r="I18" s="24">
        <v>236834</v>
      </c>
      <c r="J18" s="9">
        <v>0.0952687098624535</v>
      </c>
      <c r="K18" s="25">
        <v>10</v>
      </c>
      <c r="L18" s="25">
        <v>2</v>
      </c>
      <c r="M18" s="25">
        <v>2</v>
      </c>
      <c r="N18" s="9">
        <f>M18/L18</f>
        <v>1</v>
      </c>
      <c r="O18" s="24">
        <v>212036.89</v>
      </c>
      <c r="P18" s="9">
        <f t="shared" si="0"/>
        <v>0.8952975079591613</v>
      </c>
      <c r="Q18" s="52"/>
      <c r="R18" s="23" t="s">
        <v>28</v>
      </c>
      <c r="S18" s="23" t="s">
        <v>28</v>
      </c>
    </row>
    <row r="19" spans="1:19" ht="12.75">
      <c r="A19" s="56"/>
      <c r="B19" s="56"/>
      <c r="C19" s="56"/>
      <c r="D19" s="56"/>
      <c r="E19" s="56"/>
      <c r="F19" s="53" t="s">
        <v>34</v>
      </c>
      <c r="G19" s="54"/>
      <c r="H19" s="26">
        <v>2485957.88</v>
      </c>
      <c r="I19" s="26">
        <v>236834</v>
      </c>
      <c r="J19" s="11">
        <v>0.0952687098624535</v>
      </c>
      <c r="K19" s="27">
        <v>10</v>
      </c>
      <c r="L19" s="27">
        <v>2</v>
      </c>
      <c r="M19" s="27">
        <v>2</v>
      </c>
      <c r="N19" s="11">
        <v>1</v>
      </c>
      <c r="O19" s="26">
        <f>O18</f>
        <v>212036.89</v>
      </c>
      <c r="P19" s="11">
        <f t="shared" si="0"/>
        <v>0.8952975079591613</v>
      </c>
      <c r="Q19" s="11">
        <f>(P19+N19)/2</f>
        <v>0.9476487539795806</v>
      </c>
      <c r="R19" s="28"/>
      <c r="S19" s="28"/>
    </row>
    <row r="20" spans="1:19" ht="12.75">
      <c r="A20" s="18"/>
      <c r="B20" s="18"/>
      <c r="C20" s="13">
        <v>4556017.88</v>
      </c>
      <c r="D20" s="13">
        <v>434047</v>
      </c>
      <c r="E20" s="12">
        <v>0.0952689413062619</v>
      </c>
      <c r="F20" s="18"/>
      <c r="G20" s="18"/>
      <c r="H20" s="13">
        <v>4556017.88</v>
      </c>
      <c r="I20" s="13">
        <v>434047</v>
      </c>
      <c r="J20" s="12">
        <v>0.0952689413062619</v>
      </c>
      <c r="K20" s="14">
        <v>45</v>
      </c>
      <c r="L20" s="14">
        <v>17</v>
      </c>
      <c r="M20" s="14">
        <v>2</v>
      </c>
      <c r="N20" s="12">
        <f>M20/L20</f>
        <v>0.11764705882352941</v>
      </c>
      <c r="O20" s="13">
        <v>212036.89</v>
      </c>
      <c r="P20" s="12">
        <f t="shared" si="0"/>
        <v>0.4885113593689163</v>
      </c>
      <c r="Q20" s="18"/>
      <c r="R20" s="18"/>
      <c r="S20" s="18"/>
    </row>
    <row r="21" spans="1:19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</sheetData>
  <sheetProtection password="89F9" sheet="1" formatCells="0" formatColumns="0" formatRows="0" insertColumns="0" insertRows="0" insertHyperlinks="0" deleteColumns="0" deleteRows="0" sort="0" autoFilter="0" pivotTables="0"/>
  <mergeCells count="16">
    <mergeCell ref="A1:S2"/>
    <mergeCell ref="A4:S5"/>
    <mergeCell ref="B12:S12"/>
    <mergeCell ref="Q15:Q16"/>
    <mergeCell ref="F17:G17"/>
    <mergeCell ref="A15:A17"/>
    <mergeCell ref="B15:B17"/>
    <mergeCell ref="C15:C17"/>
    <mergeCell ref="D15:D17"/>
    <mergeCell ref="E15:E17"/>
    <mergeCell ref="F19:G19"/>
    <mergeCell ref="A18:A19"/>
    <mergeCell ref="B18:B19"/>
    <mergeCell ref="C18:C19"/>
    <mergeCell ref="D18:D19"/>
    <mergeCell ref="E18:E19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>
    <row r="1" ht="15">
      <c r="A1" s="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986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2009-09-23T17:32:07Z</cp:lastPrinted>
  <dcterms:created xsi:type="dcterms:W3CDTF">2009-05-25T17:52:20Z</dcterms:created>
  <dcterms:modified xsi:type="dcterms:W3CDTF">2009-10-06T16:08:15Z</dcterms:modified>
  <cp:category>Documento generado en línea por el Módulo de Seguimiento</cp:category>
  <cp:version/>
  <cp:contentType/>
  <cp:contentStatus/>
</cp:coreProperties>
</file>