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750" windowWidth="15480" windowHeight="11175" activeTab="1"/>
  </bookViews>
  <sheets>
    <sheet name="Formato Metas Compromiso" sheetId="1" r:id="rId1"/>
    <sheet name="Formato Metas Apoyadas" sheetId="2" r:id="rId2"/>
    <sheet name="Hoja1" sheetId="3" r:id="rId3"/>
  </sheets>
  <definedNames>
    <definedName name="_xlnm.Print_Area" localSheetId="1">'Formato Metas Apoyadas'!$A$1:$S$39</definedName>
    <definedName name="_xlnm.Print_Area" localSheetId="0">'Formato Metas Compromiso'!$A$1:$M$36</definedName>
    <definedName name="_xlnm.Print_Titles" localSheetId="1">'Formato Metas Apoyadas'!$1:$14</definedName>
    <definedName name="_xlnm.Print_Titles" localSheetId="0">'Formato Metas Compromiso'!$1:$17</definedName>
  </definedNames>
  <calcPr fullCalcOnLoad="1"/>
</workbook>
</file>

<file path=xl/sharedStrings.xml><?xml version="1.0" encoding="utf-8"?>
<sst xmlns="http://schemas.openxmlformats.org/spreadsheetml/2006/main" count="112" uniqueCount="79">
  <si>
    <t>DIRECCIÓN DE FORTALECIMIENTO INSTITUCIONAL</t>
  </si>
  <si>
    <t>FORMATO 1: SEGUIMIENTO ACADÉMICO DE PROYECTOS PIFI</t>
  </si>
  <si>
    <t>22MSU0016B</t>
  </si>
  <si>
    <t>Universidad Autónoma de Querétaro</t>
  </si>
  <si>
    <t>Ejercicio Fiscal</t>
  </si>
  <si>
    <t>Trimestre</t>
  </si>
  <si>
    <t>Proyecto</t>
  </si>
  <si>
    <t>P/PIFI-2008-22MSU0016B-02</t>
  </si>
  <si>
    <t>Mejoramiento de la calidad de la Gestión</t>
  </si>
  <si>
    <t>Clave Objetivo</t>
  </si>
  <si>
    <t>Objetivo Particular</t>
  </si>
  <si>
    <t>Monto Solicitado</t>
  </si>
  <si>
    <t>Monto Apoyado</t>
  </si>
  <si>
    <t>% del Monto Apoyado respecto del solicitado</t>
  </si>
  <si>
    <t>Clave</t>
  </si>
  <si>
    <t>Nombre</t>
  </si>
  <si>
    <t>Valor proyectado</t>
  </si>
  <si>
    <t>Valor ajustado</t>
  </si>
  <si>
    <t>Valor alcanzado</t>
  </si>
  <si>
    <t>% del Avance</t>
  </si>
  <si>
    <t>Monto Ejercido</t>
  </si>
  <si>
    <t>% del Monto Ejercido</t>
  </si>
  <si>
    <t>Ponderación Global de Avance</t>
  </si>
  <si>
    <t>Observaciones Institución</t>
  </si>
  <si>
    <t>Observaciones SEP</t>
  </si>
  <si>
    <t>OP 1</t>
  </si>
  <si>
    <t>Mantener vigente y actualizado el Sistema de Gestión de la Calidad de los Procesos Certificados, así como implementar la mejora continua de éstos hasta lograr la Calidad Total en los Procesos Administrativos y de Servicios de la Institución</t>
  </si>
  <si>
    <t>Certificar 4 procesos estrategicos durante 2009 relacionados con la atención de alumnos y servicios de soporte informático, para llegar a un acumulado de 14.</t>
  </si>
  <si>
    <t/>
  </si>
  <si>
    <t>Conservar la Certificación en ISO 9000:2001 de los 10 procesos certificados durante el 2007 y 2008 y concluir la certificación los procesos que se iniciaron en el 2008 así como iniciar trabajos  de los procesos que se certificaran en el 2009 y 2010.</t>
  </si>
  <si>
    <t>Mantener la infraestructura de la Oficina de Gestión que de soporte a los procesos certificados (14).</t>
  </si>
  <si>
    <t>Subtotal OP 1</t>
  </si>
  <si>
    <t>OP 2</t>
  </si>
  <si>
    <t>Incrementar la capacidad tecnológica y de sistemas de información en apoyo a la gestión institucional.</t>
  </si>
  <si>
    <t>Contar con 6 módulos reestructurados del SIIA con un avance del 45% promedio.</t>
  </si>
  <si>
    <t>Implementar 4 aplicaciones de credenciales inteligentes</t>
  </si>
  <si>
    <t>Capacitar a 5 personas del equipo de desarrollo</t>
  </si>
  <si>
    <t>Desarrollo de una apliación prototipo de indicadores con uso de software de Inteligencia de Negocios (BI).</t>
  </si>
  <si>
    <t>Subtotal OP 2</t>
  </si>
  <si>
    <t>OP 3</t>
  </si>
  <si>
    <t>Fortalecer y ampliar  la Red Institucional de Cómputo (RIC) con el principal objetivo, de seguir ofreciendo con calidad los servicios que de ella se demandan.</t>
  </si>
  <si>
    <t>Renovación de un SITE(centro de datos) de la RIC</t>
  </si>
  <si>
    <t>Instalación de 48 nuevos servicios de red de la RIC</t>
  </si>
  <si>
    <t>Subtotal OP 3</t>
  </si>
  <si>
    <t>OP 4</t>
  </si>
  <si>
    <t>Actualizar la normatividad institucional, los mecanismos de transparencia, rendición de cuentas y mejorar la calidad del sistema de planeación y evaluación de la gestión universitaria</t>
  </si>
  <si>
    <t>Fortalecer la calidad de la planeación y evaluación de la gestión universitaria, actualizando a XX de directivos y coordinadores responsables de estos procesos.</t>
  </si>
  <si>
    <t>Subtotal OP 4</t>
  </si>
  <si>
    <t>FORMATO 2: SEGUIMIENTO DE PROYECTOS PIFI</t>
  </si>
  <si>
    <t>CUMPLIMIENTO DE METAS COMPROMISO</t>
  </si>
  <si>
    <t>Clave MC</t>
  </si>
  <si>
    <t>Metas Compromiso</t>
  </si>
  <si>
    <t>Valores Originales</t>
  </si>
  <si>
    <t>Valores Ajustados</t>
  </si>
  <si>
    <t>Valores Alcanzados</t>
  </si>
  <si>
    <t>Número</t>
  </si>
  <si>
    <t>Porcentaje</t>
  </si>
  <si>
    <t>Gestión</t>
  </si>
  <si>
    <t>Procesos estratégicos de gestión que serán certificados por la norma ISO 9000:2000</t>
  </si>
  <si>
    <t>MC 1</t>
  </si>
  <si>
    <t>Conservar la Certificación en ISO 9000:2001 de los 10 procesos certificados durante el 2007 y 2008.1 Procedimiento de consulta de fuentes electrónicas, 2 Procedimiento para el otorgamiento de prestaciones3 Procedimiento para el servicio social universitario, 4 Procedimiento de eguimiento de egresados, 5 Procedimiento de inscripciones y reinscripciones Tec y Lic, 6 Procedimiento de carga horaria para Lic y Bach, 7 Procedimiento de inscripciones y reinscripciones Posgrado8 Procedimiento de carga horaria para Posgrado, 9 Procedimiento de pago a proveedores, 10 Procedimiento de activo fijo</t>
  </si>
  <si>
    <t>Otra Metas Compromiso</t>
  </si>
  <si>
    <t>MC 2</t>
  </si>
  <si>
    <t>Certificar 4 procesos estratégicos durante 2009:1 Procedimiento de becas y descargas académicas, 2 Procedimiento de proceso de titulación, 3 Procedimiento para soporte del CAS, 4 Procedimiento Laboratorio de cómputo de informatización</t>
  </si>
  <si>
    <t>MC 3</t>
  </si>
  <si>
    <t>Alcanzar 50% global en los 6 módulos rediseñados del SIIA.1.- Modulo de Administración escolar (versión anterior, en operación) 94%;                                                        2.- Módulo de Administración escolar (módulo en desarrollo) 75%;3.- Módulo Financiero (versión reestructurada en operación) 100%;4.- Modulo de Recursos Humanos 100%,5.- Módulo de Capacidad y competitividad académica e innovación (Nuevo) 55%,6.- Módulo de Planeación, Programación, Presupuestación y Evaluación (Nuevo) 25%.</t>
  </si>
  <si>
    <t>Avance a los porcentajes individuales de cada módulo.</t>
  </si>
  <si>
    <t>MC 4</t>
  </si>
  <si>
    <t>Lograr el 97% de Crecimiento y Cobertura de la RIC en 2009</t>
  </si>
  <si>
    <t>Se solicita redefinir la meta en términos de crecimiento de nodos de la RIC.</t>
  </si>
  <si>
    <t>MC 5</t>
  </si>
  <si>
    <t>Avance del 40% en la Implementación y actualización del PIDE 2007-2012.(M.C. incluida en Anexo III del ProGES 2008-2009 y Anexo III Institucional).</t>
  </si>
  <si>
    <t>Ponderación global de Avance:</t>
  </si>
  <si>
    <r>
      <t>V</t>
    </r>
    <r>
      <rPr>
        <b/>
        <sz val="8"/>
        <color indexed="8"/>
        <rFont val="Arial Narrow"/>
        <family val="2"/>
      </rPr>
      <t>o</t>
    </r>
    <r>
      <rPr>
        <b/>
        <sz val="10"/>
        <color indexed="8"/>
        <rFont val="Arial Narrow"/>
        <family val="2"/>
      </rPr>
      <t>. B</t>
    </r>
    <r>
      <rPr>
        <b/>
        <sz val="8"/>
        <color indexed="8"/>
        <rFont val="Arial Narrow"/>
        <family val="2"/>
      </rPr>
      <t>o</t>
    </r>
  </si>
  <si>
    <t>Muestra</t>
  </si>
  <si>
    <t>Procesos Certificados:
1) Servicio de Cómputo Académico Universitario
2) Selección de Aspirantes a ingresar a la UAQ</t>
  </si>
  <si>
    <t>Se llevo a cabo la Auditoria de tercera parte, en trámite el pago.</t>
  </si>
  <si>
    <t>El Seminario del Master Internacional en Gestión Universitaria se llevo a cabo el 10 y 11 de Septiembre, en trámite el pago. Se actualizo a 80 funcionarios administrativos de la UAQ</t>
  </si>
  <si>
    <t xml:space="preserve">Se lleva un avance del 30%  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</si>
</sst>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-"/>
    <numFmt numFmtId="165" formatCode="&quot;$&quot;#,##0.00"/>
    <numFmt numFmtId="166" formatCode="_-&quot;$&quot;* #,##0.0_-;\-&quot;$&quot;* #,##0.0_-;_-&quot;$&quot;* &quot;-&quot;??_-;_-@_-"/>
    <numFmt numFmtId="167" formatCode="_-&quot;$&quot;* #,##0_-;\-&quot;$&quot;* #,##0_-;_-&quot;$&quot;* &quot;-&quot;??_-;_-@_-"/>
    <numFmt numFmtId="168" formatCode="#,##0.00_ ;\-#,##0.00\ "/>
  </numFmts>
  <fonts count="41">
    <font>
      <sz val="10"/>
      <color rgb="FF000000"/>
      <name val="Arial Narrow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b/>
      <sz val="9"/>
      <color rgb="FF00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298F14"/>
        <bgColor indexed="64"/>
      </patternFill>
    </fill>
    <fill>
      <patternFill patternType="solid">
        <fgColor rgb="FF83EA6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10" fontId="0" fillId="33" borderId="10" xfId="0" applyNumberFormat="1" applyFill="1" applyBorder="1" applyAlignment="1" applyProtection="1">
      <alignment horizontal="right" vertical="top" wrapText="1"/>
      <protection/>
    </xf>
    <xf numFmtId="10" fontId="39" fillId="34" borderId="11" xfId="0" applyNumberFormat="1" applyFont="1" applyFill="1" applyBorder="1" applyAlignment="1" applyProtection="1">
      <alignment horizontal="right" vertical="top" wrapText="1"/>
      <protection/>
    </xf>
    <xf numFmtId="10" fontId="39" fillId="35" borderId="10" xfId="0" applyNumberFormat="1" applyFont="1" applyFill="1" applyBorder="1" applyAlignment="1" applyProtection="1">
      <alignment horizontal="right" vertical="top" wrapText="1"/>
      <protection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67" fontId="0" fillId="0" borderId="0" xfId="48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center"/>
      <protection/>
    </xf>
    <xf numFmtId="167" fontId="39" fillId="0" borderId="0" xfId="48" applyNumberFormat="1" applyFont="1" applyAlignment="1" applyProtection="1">
      <alignment horizontal="right"/>
      <protection/>
    </xf>
    <xf numFmtId="167" fontId="39" fillId="0" borderId="0" xfId="48" applyNumberFormat="1" applyFont="1" applyAlignment="1" applyProtection="1">
      <alignment horizontal="center"/>
      <protection/>
    </xf>
    <xf numFmtId="0" fontId="39" fillId="0" borderId="0" xfId="0" applyFont="1" applyAlignment="1" applyProtection="1">
      <alignment wrapText="1"/>
      <protection/>
    </xf>
    <xf numFmtId="0" fontId="39" fillId="36" borderId="10" xfId="0" applyFont="1" applyFill="1" applyBorder="1" applyAlignment="1" applyProtection="1">
      <alignment horizontal="center" vertical="center" wrapText="1"/>
      <protection/>
    </xf>
    <xf numFmtId="167" fontId="39" fillId="36" borderId="10" xfId="48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right" vertical="top" wrapText="1"/>
      <protection/>
    </xf>
    <xf numFmtId="0" fontId="0" fillId="33" borderId="12" xfId="0" applyFill="1" applyBorder="1" applyAlignment="1" applyProtection="1">
      <alignment horizontal="left" vertical="top" wrapText="1"/>
      <protection/>
    </xf>
    <xf numFmtId="167" fontId="0" fillId="33" borderId="12" xfId="48" applyNumberFormat="1" applyFont="1" applyFill="1" applyBorder="1" applyAlignment="1" applyProtection="1">
      <alignment horizontal="right" vertical="top" wrapText="1"/>
      <protection/>
    </xf>
    <xf numFmtId="10" fontId="0" fillId="33" borderId="12" xfId="0" applyNumberFormat="1" applyFill="1" applyBorder="1" applyAlignment="1" applyProtection="1">
      <alignment horizontal="right" vertical="top" wrapText="1"/>
      <protection/>
    </xf>
    <xf numFmtId="0" fontId="0" fillId="33" borderId="10" xfId="0" applyFill="1" applyBorder="1" applyAlignment="1" applyProtection="1">
      <alignment horizontal="center" vertical="top" wrapText="1"/>
      <protection/>
    </xf>
    <xf numFmtId="0" fontId="0" fillId="33" borderId="10" xfId="0" applyFill="1" applyBorder="1" applyAlignment="1" applyProtection="1">
      <alignment horizontal="left" vertical="top" wrapText="1"/>
      <protection/>
    </xf>
    <xf numFmtId="167" fontId="0" fillId="33" borderId="10" xfId="48" applyNumberFormat="1" applyFont="1" applyFill="1" applyBorder="1" applyAlignment="1" applyProtection="1">
      <alignment horizontal="right" vertical="top" wrapText="1"/>
      <protection/>
    </xf>
    <xf numFmtId="3" fontId="0" fillId="33" borderId="10" xfId="0" applyNumberFormat="1" applyFill="1" applyBorder="1" applyAlignment="1" applyProtection="1">
      <alignment horizontal="center" vertical="top" wrapText="1"/>
      <protection/>
    </xf>
    <xf numFmtId="7" fontId="0" fillId="33" borderId="10" xfId="48" applyNumberFormat="1" applyFont="1" applyFill="1" applyBorder="1" applyAlignment="1" applyProtection="1">
      <alignment horizontal="right" vertical="top" wrapText="1"/>
      <protection/>
    </xf>
    <xf numFmtId="0" fontId="0" fillId="34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7" fontId="0" fillId="0" borderId="13" xfId="48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7" fontId="0" fillId="0" borderId="14" xfId="48" applyNumberFormat="1" applyFont="1" applyBorder="1" applyAlignment="1" applyProtection="1">
      <alignment/>
      <protection/>
    </xf>
    <xf numFmtId="0" fontId="39" fillId="34" borderId="15" xfId="0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/>
    </xf>
    <xf numFmtId="167" fontId="39" fillId="34" borderId="11" xfId="48" applyNumberFormat="1" applyFont="1" applyFill="1" applyBorder="1" applyAlignment="1" applyProtection="1">
      <alignment horizontal="right" vertical="top" wrapText="1"/>
      <protection/>
    </xf>
    <xf numFmtId="3" fontId="39" fillId="34" borderId="11" xfId="0" applyNumberFormat="1" applyFont="1" applyFill="1" applyBorder="1" applyAlignment="1" applyProtection="1">
      <alignment horizontal="center" vertical="top" wrapText="1"/>
      <protection/>
    </xf>
    <xf numFmtId="7" fontId="39" fillId="34" borderId="11" xfId="48" applyNumberFormat="1" applyFont="1" applyFill="1" applyBorder="1" applyAlignment="1" applyProtection="1">
      <alignment horizontal="right" vertical="top" wrapText="1"/>
      <protection/>
    </xf>
    <xf numFmtId="0" fontId="39" fillId="34" borderId="11" xfId="0" applyFont="1" applyFill="1" applyBorder="1" applyAlignment="1" applyProtection="1">
      <alignment horizontal="left" vertical="top" wrapText="1"/>
      <protection/>
    </xf>
    <xf numFmtId="167" fontId="40" fillId="35" borderId="10" xfId="48" applyNumberFormat="1" applyFont="1" applyFill="1" applyBorder="1" applyAlignment="1" applyProtection="1">
      <alignment horizontal="right" vertical="top" wrapText="1"/>
      <protection/>
    </xf>
    <xf numFmtId="167" fontId="39" fillId="35" borderId="10" xfId="48" applyNumberFormat="1" applyFont="1" applyFill="1" applyBorder="1" applyAlignment="1" applyProtection="1">
      <alignment horizontal="right" vertical="top" wrapText="1"/>
      <protection/>
    </xf>
    <xf numFmtId="3" fontId="39" fillId="35" borderId="10" xfId="0" applyNumberFormat="1" applyFont="1" applyFill="1" applyBorder="1" applyAlignment="1" applyProtection="1">
      <alignment horizontal="center" vertical="top" wrapText="1"/>
      <protection/>
    </xf>
    <xf numFmtId="7" fontId="39" fillId="35" borderId="10" xfId="48" applyNumberFormat="1" applyFont="1" applyFill="1" applyBorder="1" applyAlignment="1" applyProtection="1">
      <alignment horizontal="right" vertical="top" wrapText="1"/>
      <protection/>
    </xf>
    <xf numFmtId="0" fontId="3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9" fillId="36" borderId="12" xfId="0" applyFont="1" applyFill="1" applyBorder="1" applyAlignment="1" applyProtection="1">
      <alignment horizontal="center" vertical="center" wrapText="1"/>
      <protection/>
    </xf>
    <xf numFmtId="0" fontId="39" fillId="36" borderId="17" xfId="0" applyFont="1" applyFill="1" applyBorder="1" applyAlignment="1" applyProtection="1">
      <alignment horizontal="center" vertical="center" wrapText="1"/>
      <protection/>
    </xf>
    <xf numFmtId="0" fontId="39" fillId="36" borderId="18" xfId="0" applyFont="1" applyFill="1" applyBorder="1" applyAlignment="1" applyProtection="1">
      <alignment horizontal="center" vertical="center" wrapText="1"/>
      <protection/>
    </xf>
    <xf numFmtId="0" fontId="39" fillId="36" borderId="19" xfId="0" applyFont="1" applyFill="1" applyBorder="1" applyAlignment="1" applyProtection="1">
      <alignment horizontal="center" vertical="center" wrapText="1"/>
      <protection/>
    </xf>
    <xf numFmtId="0" fontId="39" fillId="36" borderId="1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39" fillId="36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0" fontId="39" fillId="36" borderId="12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9" fillId="37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39" fillId="38" borderId="17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right" vertical="top" wrapText="1"/>
      <protection/>
    </xf>
    <xf numFmtId="3" fontId="0" fillId="33" borderId="10" xfId="0" applyNumberFormat="1" applyFill="1" applyBorder="1" applyAlignment="1" applyProtection="1">
      <alignment horizontal="right" vertical="top" wrapText="1"/>
      <protection/>
    </xf>
    <xf numFmtId="0" fontId="0" fillId="33" borderId="17" xfId="0" applyFill="1" applyBorder="1" applyAlignment="1" applyProtection="1">
      <alignment horizontal="left" vertical="top" wrapText="1"/>
      <protection/>
    </xf>
    <xf numFmtId="0" fontId="39" fillId="36" borderId="17" xfId="0" applyFont="1" applyFill="1" applyBorder="1" applyAlignment="1" applyProtection="1">
      <alignment horizontal="right" wrapText="1"/>
      <protection/>
    </xf>
    <xf numFmtId="0" fontId="39" fillId="36" borderId="24" xfId="0" applyFont="1" applyFill="1" applyBorder="1" applyAlignment="1" applyProtection="1">
      <alignment horizontal="center" vertical="center" wrapText="1"/>
      <protection/>
    </xf>
    <xf numFmtId="10" fontId="39" fillId="36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485775</xdr:colOff>
      <xdr:row>6</xdr:row>
      <xdr:rowOff>38100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26</xdr:row>
      <xdr:rowOff>161925</xdr:rowOff>
    </xdr:from>
    <xdr:to>
      <xdr:col>3</xdr:col>
      <xdr:colOff>19050</xdr:colOff>
      <xdr:row>34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5725" y="11220450"/>
          <a:ext cx="354330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M.EN A. INCLAN MONTES JOSE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0</xdr:col>
      <xdr:colOff>85725</xdr:colOff>
      <xdr:row>30</xdr:row>
      <xdr:rowOff>123825</xdr:rowOff>
    </xdr:from>
    <xdr:to>
      <xdr:col>3</xdr:col>
      <xdr:colOff>19050</xdr:colOff>
      <xdr:row>30</xdr:row>
      <xdr:rowOff>123825</xdr:rowOff>
    </xdr:to>
    <xdr:sp>
      <xdr:nvSpPr>
        <xdr:cNvPr id="4" name="4 Conector recto"/>
        <xdr:cNvSpPr>
          <a:spLocks/>
        </xdr:cNvSpPr>
      </xdr:nvSpPr>
      <xdr:spPr>
        <a:xfrm rot="10800000" flipH="1">
          <a:off x="85725" y="11839575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4</xdr:col>
      <xdr:colOff>161925</xdr:colOff>
      <xdr:row>27</xdr:row>
      <xdr:rowOff>57150</xdr:rowOff>
    </xdr:from>
    <xdr:to>
      <xdr:col>9</xdr:col>
      <xdr:colOff>285750</xdr:colOff>
      <xdr:row>35</xdr:row>
      <xdr:rowOff>19050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4400550" y="11287125"/>
          <a:ext cx="32670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LETICIABAUTISTA FRÍAS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4</xdr:col>
      <xdr:colOff>161925</xdr:colOff>
      <xdr:row>31</xdr:row>
      <xdr:rowOff>38100</xdr:rowOff>
    </xdr:from>
    <xdr:to>
      <xdr:col>9</xdr:col>
      <xdr:colOff>285750</xdr:colOff>
      <xdr:row>31</xdr:row>
      <xdr:rowOff>38100</xdr:rowOff>
    </xdr:to>
    <xdr:sp>
      <xdr:nvSpPr>
        <xdr:cNvPr id="6" name="6 Conector recto"/>
        <xdr:cNvSpPr>
          <a:spLocks/>
        </xdr:cNvSpPr>
      </xdr:nvSpPr>
      <xdr:spPr>
        <a:xfrm rot="10800000" flipH="1">
          <a:off x="4400550" y="11915775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9</xdr:col>
      <xdr:colOff>885825</xdr:colOff>
      <xdr:row>27</xdr:row>
      <xdr:rowOff>57150</xdr:rowOff>
    </xdr:from>
    <xdr:to>
      <xdr:col>12</xdr:col>
      <xdr:colOff>0</xdr:colOff>
      <xdr:row>35</xdr:row>
      <xdr:rowOff>19050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8267700" y="11287125"/>
          <a:ext cx="23336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9</xdr:col>
      <xdr:colOff>885825</xdr:colOff>
      <xdr:row>31</xdr:row>
      <xdr:rowOff>38100</xdr:rowOff>
    </xdr:from>
    <xdr:to>
      <xdr:col>11</xdr:col>
      <xdr:colOff>1247775</xdr:colOff>
      <xdr:row>31</xdr:row>
      <xdr:rowOff>38100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8267700" y="119157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4</xdr:row>
      <xdr:rowOff>133350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19</xdr:col>
      <xdr:colOff>333375</xdr:colOff>
      <xdr:row>5</xdr:row>
      <xdr:rowOff>9525</xdr:rowOff>
    </xdr:to>
    <xdr:pic>
      <xdr:nvPicPr>
        <xdr:cNvPr id="2" name="Logo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78225" y="0"/>
          <a:ext cx="10287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171450</xdr:colOff>
      <xdr:row>29</xdr:row>
      <xdr:rowOff>114300</xdr:rowOff>
    </xdr:from>
    <xdr:to>
      <xdr:col>3</xdr:col>
      <xdr:colOff>723900</xdr:colOff>
      <xdr:row>38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71450" y="12315825"/>
          <a:ext cx="313372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A. INCLAN MONTES JOSE ANTONIO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PROYECTO</a:t>
          </a:r>
        </a:p>
      </xdr:txBody>
    </xdr:sp>
    <xdr:clientData/>
  </xdr:twoCellAnchor>
  <xdr:twoCellAnchor>
    <xdr:from>
      <xdr:col>1</xdr:col>
      <xdr:colOff>295275</xdr:colOff>
      <xdr:row>33</xdr:row>
      <xdr:rowOff>142875</xdr:rowOff>
    </xdr:from>
    <xdr:to>
      <xdr:col>3</xdr:col>
      <xdr:colOff>142875</xdr:colOff>
      <xdr:row>33</xdr:row>
      <xdr:rowOff>142875</xdr:rowOff>
    </xdr:to>
    <xdr:sp>
      <xdr:nvSpPr>
        <xdr:cNvPr id="4" name="4 Conector recto"/>
        <xdr:cNvSpPr>
          <a:spLocks/>
        </xdr:cNvSpPr>
      </xdr:nvSpPr>
      <xdr:spPr>
        <a:xfrm flipV="1">
          <a:off x="790575" y="129921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104775</xdr:rowOff>
    </xdr:from>
    <xdr:to>
      <xdr:col>11</xdr:col>
      <xdr:colOff>704850</xdr:colOff>
      <xdr:row>38</xdr:row>
      <xdr:rowOff>57150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324600" y="12468225"/>
          <a:ext cx="45720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LETICIABAUTISTA FRÍAS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INFORMACIÓN Y PROGRAMACIÓN</a:t>
          </a:r>
        </a:p>
      </xdr:txBody>
    </xdr:sp>
    <xdr:clientData/>
  </xdr:twoCellAnchor>
  <xdr:twoCellAnchor>
    <xdr:from>
      <xdr:col>7</xdr:col>
      <xdr:colOff>676275</xdr:colOff>
      <xdr:row>34</xdr:row>
      <xdr:rowOff>133350</xdr:rowOff>
    </xdr:from>
    <xdr:to>
      <xdr:col>11</xdr:col>
      <xdr:colOff>323850</xdr:colOff>
      <xdr:row>34</xdr:row>
      <xdr:rowOff>133350</xdr:rowOff>
    </xdr:to>
    <xdr:sp>
      <xdr:nvSpPr>
        <xdr:cNvPr id="6" name="6 Conector recto"/>
        <xdr:cNvSpPr>
          <a:spLocks/>
        </xdr:cNvSpPr>
      </xdr:nvSpPr>
      <xdr:spPr>
        <a:xfrm>
          <a:off x="6981825" y="1314450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104775</xdr:rowOff>
    </xdr:from>
    <xdr:to>
      <xdr:col>18</xdr:col>
      <xdr:colOff>695325</xdr:colOff>
      <xdr:row>38</xdr:row>
      <xdr:rowOff>57150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4411325" y="12468225"/>
          <a:ext cx="25622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 FERNANDO MANUEL GONZÁLEZ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EJECUTIVO  DEL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PLANEACIÓN</a:t>
          </a:r>
        </a:p>
      </xdr:txBody>
    </xdr:sp>
    <xdr:clientData/>
  </xdr:twoCellAnchor>
  <xdr:twoCellAnchor>
    <xdr:from>
      <xdr:col>16</xdr:col>
      <xdr:colOff>19050</xdr:colOff>
      <xdr:row>34</xdr:row>
      <xdr:rowOff>76200</xdr:rowOff>
    </xdr:from>
    <xdr:to>
      <xdr:col>18</xdr:col>
      <xdr:colOff>695325</xdr:colOff>
      <xdr:row>34</xdr:row>
      <xdr:rowOff>76200</xdr:rowOff>
    </xdr:to>
    <xdr:sp>
      <xdr:nvSpPr>
        <xdr:cNvPr id="8" name="8 Conector recto"/>
        <xdr:cNvSpPr>
          <a:spLocks/>
        </xdr:cNvSpPr>
      </xdr:nvSpPr>
      <xdr:spPr>
        <a:xfrm rot="10800000" flipH="1">
          <a:off x="14411325" y="130873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view="pageBreakPreview" zoomScale="80" zoomScaleNormal="80" zoomScaleSheetLayoutView="80" zoomScalePageLayoutView="0" workbookViewId="0" topLeftCell="A1">
      <selection activeCell="J22" sqref="J22:K22"/>
    </sheetView>
  </sheetViews>
  <sheetFormatPr defaultColWidth="9.33203125" defaultRowHeight="12.75"/>
  <cols>
    <col min="1" max="1" width="9" style="1" customWidth="1"/>
    <col min="2" max="2" width="40" style="1" customWidth="1"/>
    <col min="3" max="3" width="14.16015625" style="6" customWidth="1"/>
    <col min="4" max="4" width="11" style="6" customWidth="1"/>
    <col min="5" max="9" width="11" style="1" customWidth="1"/>
    <col min="10" max="10" width="22" style="1" customWidth="1"/>
    <col min="11" max="11" width="12.33203125" style="1" customWidth="1"/>
    <col min="12" max="12" width="22" style="1" customWidth="1"/>
    <col min="13" max="13" width="0.1640625" style="1" customWidth="1"/>
    <col min="14" max="16384" width="9.33203125" style="1" customWidth="1"/>
  </cols>
  <sheetData>
    <row r="1" spans="1:13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5.25" customHeight="1">
      <c r="A3" s="10"/>
      <c r="B3" s="10"/>
      <c r="C3" s="12"/>
      <c r="D3" s="12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8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>
      <c r="A6" s="10"/>
      <c r="B6" s="10"/>
      <c r="C6" s="12"/>
      <c r="D6" s="12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13" t="s">
        <v>2</v>
      </c>
      <c r="B7" s="14" t="s">
        <v>3</v>
      </c>
      <c r="C7" s="15"/>
      <c r="D7" s="12"/>
      <c r="E7" s="10"/>
      <c r="F7" s="10"/>
      <c r="G7" s="10"/>
      <c r="H7" s="10"/>
      <c r="I7" s="10"/>
      <c r="J7" s="10"/>
      <c r="K7" s="10"/>
      <c r="L7" s="10"/>
      <c r="M7" s="10"/>
    </row>
    <row r="8" spans="1:13" ht="6" customHeight="1">
      <c r="A8" s="10"/>
      <c r="B8" s="10"/>
      <c r="C8" s="12"/>
      <c r="D8" s="12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45" t="s">
        <v>4</v>
      </c>
      <c r="B9" s="15">
        <v>2008</v>
      </c>
      <c r="C9" s="15"/>
      <c r="D9" s="15" t="s">
        <v>5</v>
      </c>
      <c r="E9" s="15">
        <v>3</v>
      </c>
      <c r="F9" s="10"/>
      <c r="G9" s="10"/>
      <c r="H9" s="10"/>
      <c r="I9" s="10"/>
      <c r="J9" s="10"/>
      <c r="K9" s="10"/>
      <c r="L9" s="10"/>
      <c r="M9" s="10"/>
    </row>
    <row r="10" spans="1:13" ht="12.75">
      <c r="A10" s="46"/>
      <c r="B10" s="10"/>
      <c r="C10" s="12"/>
      <c r="D10" s="12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45" t="s">
        <v>6</v>
      </c>
      <c r="B11" s="14" t="s">
        <v>7</v>
      </c>
      <c r="C11" s="15"/>
      <c r="D11" s="12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46"/>
      <c r="B12" s="18" t="s">
        <v>8</v>
      </c>
      <c r="C12" s="18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7.5" customHeight="1">
      <c r="A13" s="10"/>
      <c r="B13" s="10"/>
      <c r="C13" s="12"/>
      <c r="D13" s="12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8" t="s">
        <v>49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3" customHeight="1">
      <c r="A15" s="10"/>
      <c r="B15" s="10"/>
      <c r="C15" s="12"/>
      <c r="D15" s="12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>
      <c r="A16" s="47" t="s">
        <v>50</v>
      </c>
      <c r="B16" s="47" t="s">
        <v>51</v>
      </c>
      <c r="C16" s="48" t="s">
        <v>52</v>
      </c>
      <c r="D16" s="49"/>
      <c r="E16" s="50"/>
      <c r="F16" s="51" t="s">
        <v>53</v>
      </c>
      <c r="G16" s="52"/>
      <c r="H16" s="51" t="s">
        <v>54</v>
      </c>
      <c r="I16" s="52"/>
      <c r="J16" s="53" t="s">
        <v>23</v>
      </c>
      <c r="K16" s="54"/>
      <c r="L16" s="53" t="s">
        <v>24</v>
      </c>
      <c r="M16" s="54"/>
    </row>
    <row r="17" spans="1:13" ht="12.75">
      <c r="A17" s="33"/>
      <c r="B17" s="33"/>
      <c r="C17" s="55" t="s">
        <v>74</v>
      </c>
      <c r="D17" s="19" t="s">
        <v>55</v>
      </c>
      <c r="E17" s="19" t="s">
        <v>56</v>
      </c>
      <c r="F17" s="19" t="s">
        <v>55</v>
      </c>
      <c r="G17" s="19" t="s">
        <v>56</v>
      </c>
      <c r="H17" s="19" t="s">
        <v>55</v>
      </c>
      <c r="I17" s="19" t="s">
        <v>56</v>
      </c>
      <c r="J17" s="56"/>
      <c r="K17" s="57"/>
      <c r="L17" s="56"/>
      <c r="M17" s="57"/>
    </row>
    <row r="18" spans="1:13" ht="12.75">
      <c r="A18" s="58" t="s">
        <v>57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9"/>
    </row>
    <row r="19" spans="1:13" ht="12.75">
      <c r="A19" s="60" t="s">
        <v>58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9"/>
    </row>
    <row r="20" spans="1:13" ht="240.75" customHeight="1">
      <c r="A20" s="61" t="s">
        <v>59</v>
      </c>
      <c r="B20" s="26" t="s">
        <v>60</v>
      </c>
      <c r="C20" s="25">
        <v>17</v>
      </c>
      <c r="D20" s="28">
        <v>14</v>
      </c>
      <c r="E20" s="2">
        <v>1</v>
      </c>
      <c r="F20" s="62">
        <v>10</v>
      </c>
      <c r="G20" s="2">
        <v>0.71</v>
      </c>
      <c r="H20" s="62">
        <v>10</v>
      </c>
      <c r="I20" s="2">
        <v>1</v>
      </c>
      <c r="J20" s="63"/>
      <c r="K20" s="59"/>
      <c r="L20" s="63">
        <v>71</v>
      </c>
      <c r="M20" s="59"/>
    </row>
    <row r="21" spans="1:13" ht="12.75">
      <c r="A21" s="58" t="s">
        <v>61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9"/>
    </row>
    <row r="22" spans="1:13" ht="111" customHeight="1">
      <c r="A22" s="61" t="s">
        <v>62</v>
      </c>
      <c r="B22" s="26" t="s">
        <v>63</v>
      </c>
      <c r="C22" s="25">
        <v>17</v>
      </c>
      <c r="D22" s="28">
        <v>14</v>
      </c>
      <c r="E22" s="2">
        <v>1</v>
      </c>
      <c r="F22" s="62">
        <v>4</v>
      </c>
      <c r="G22" s="2">
        <v>0.2857</v>
      </c>
      <c r="H22" s="62">
        <v>10</v>
      </c>
      <c r="I22" s="2">
        <v>0.5</v>
      </c>
      <c r="J22" s="63"/>
      <c r="K22" s="59"/>
      <c r="L22" s="63"/>
      <c r="M22" s="59"/>
    </row>
    <row r="23" spans="1:13" ht="186" customHeight="1">
      <c r="A23" s="61" t="s">
        <v>64</v>
      </c>
      <c r="B23" s="26" t="s">
        <v>65</v>
      </c>
      <c r="C23" s="25">
        <v>6</v>
      </c>
      <c r="D23" s="28">
        <v>6</v>
      </c>
      <c r="E23" s="2">
        <v>0.5</v>
      </c>
      <c r="F23" s="62">
        <v>6</v>
      </c>
      <c r="G23" s="2">
        <v>1</v>
      </c>
      <c r="H23" s="62">
        <v>4</v>
      </c>
      <c r="I23" s="2">
        <f>H23/C23</f>
        <v>0.6666666666666666</v>
      </c>
      <c r="J23" s="63" t="s">
        <v>66</v>
      </c>
      <c r="K23" s="59"/>
      <c r="L23" s="63"/>
      <c r="M23" s="59"/>
    </row>
    <row r="24" spans="1:13" ht="40.5" customHeight="1">
      <c r="A24" s="61" t="s">
        <v>67</v>
      </c>
      <c r="B24" s="26" t="s">
        <v>68</v>
      </c>
      <c r="C24" s="25">
        <v>1</v>
      </c>
      <c r="D24" s="28">
        <v>1</v>
      </c>
      <c r="E24" s="2">
        <v>0.97</v>
      </c>
      <c r="F24" s="62">
        <v>1</v>
      </c>
      <c r="G24" s="2">
        <v>0</v>
      </c>
      <c r="H24" s="62">
        <v>1</v>
      </c>
      <c r="I24" s="2">
        <f>H24/C24</f>
        <v>1</v>
      </c>
      <c r="J24" s="63" t="s">
        <v>69</v>
      </c>
      <c r="K24" s="59"/>
      <c r="L24" s="63"/>
      <c r="M24" s="59"/>
    </row>
    <row r="25" spans="1:13" ht="61.5" customHeight="1">
      <c r="A25" s="61" t="s">
        <v>70</v>
      </c>
      <c r="B25" s="26" t="s">
        <v>71</v>
      </c>
      <c r="C25" s="25">
        <v>1</v>
      </c>
      <c r="D25" s="28">
        <v>1</v>
      </c>
      <c r="E25" s="2">
        <v>0.4</v>
      </c>
      <c r="F25" s="62">
        <v>1</v>
      </c>
      <c r="G25" s="2">
        <v>1</v>
      </c>
      <c r="H25" s="62">
        <v>0</v>
      </c>
      <c r="I25" s="2">
        <f>H25/C25</f>
        <v>0</v>
      </c>
      <c r="J25" s="63" t="s">
        <v>78</v>
      </c>
      <c r="K25" s="59"/>
      <c r="L25" s="63"/>
      <c r="M25" s="59"/>
    </row>
    <row r="26" spans="1:13" ht="12.75">
      <c r="A26" s="64" t="s">
        <v>72</v>
      </c>
      <c r="B26" s="59"/>
      <c r="C26" s="65"/>
      <c r="D26" s="66">
        <v>0.632</v>
      </c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3.5">
      <c r="A27" s="10"/>
      <c r="B27" s="10"/>
      <c r="C27" s="12"/>
      <c r="D27" s="12"/>
      <c r="E27" s="10"/>
      <c r="F27" s="10"/>
      <c r="G27" s="10"/>
      <c r="H27" s="10"/>
      <c r="I27" s="10"/>
      <c r="J27" s="10"/>
      <c r="K27" s="10"/>
      <c r="L27" s="13" t="s">
        <v>73</v>
      </c>
      <c r="M27" s="10"/>
    </row>
    <row r="28" spans="1:13" ht="12.75">
      <c r="A28" s="10"/>
      <c r="B28" s="10"/>
      <c r="C28" s="12"/>
      <c r="D28" s="12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2"/>
      <c r="D29" s="12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2"/>
      <c r="D30" s="12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2"/>
      <c r="D31" s="12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2"/>
      <c r="D32" s="12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2"/>
      <c r="D33" s="12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2"/>
      <c r="D34" s="12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2"/>
      <c r="D35" s="12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2"/>
      <c r="D36" s="12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7"/>
      <c r="B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E38" s="7"/>
      <c r="F38" s="7"/>
      <c r="G38" s="7"/>
      <c r="H38" s="7"/>
      <c r="I38" s="7"/>
      <c r="J38" s="7"/>
      <c r="K38" s="7"/>
      <c r="L38" s="7"/>
      <c r="M38" s="7"/>
    </row>
  </sheetData>
  <sheetProtection password="89F9" sheet="1" formatCells="0" formatColumns="0" formatRows="0" insertColumns="0" insertRows="0" insertHyperlinks="0" deleteColumns="0" deleteRows="0" sort="0" autoFilter="0" pivotTables="0"/>
  <mergeCells count="25">
    <mergeCell ref="J25:K25"/>
    <mergeCell ref="L25:M25"/>
    <mergeCell ref="A26:B26"/>
    <mergeCell ref="J22:K22"/>
    <mergeCell ref="L22:M22"/>
    <mergeCell ref="J23:K23"/>
    <mergeCell ref="L23:M23"/>
    <mergeCell ref="J24:K24"/>
    <mergeCell ref="L24:M24"/>
    <mergeCell ref="A18:M18"/>
    <mergeCell ref="A19:M19"/>
    <mergeCell ref="J20:K20"/>
    <mergeCell ref="L20:M20"/>
    <mergeCell ref="A21:M21"/>
    <mergeCell ref="C16:E16"/>
    <mergeCell ref="A1:M2"/>
    <mergeCell ref="A4:M5"/>
    <mergeCell ref="B12:M12"/>
    <mergeCell ref="A14:M14"/>
    <mergeCell ref="A16:A17"/>
    <mergeCell ref="B16:B17"/>
    <mergeCell ref="F16:G16"/>
    <mergeCell ref="H16:I16"/>
    <mergeCell ref="J16:K17"/>
    <mergeCell ref="L16:M17"/>
  </mergeCells>
  <printOptions horizontalCentered="1"/>
  <pageMargins left="0.3937007874015748" right="0.3937007874015748" top="0.3937007874015748" bottom="0.3937007874015748" header="0.15748031496062992" footer="0.15748031496062992"/>
  <pageSetup fitToHeight="0" fitToWidth="1" horizontalDpi="600" verticalDpi="600" orientation="landscape" scale="86" r:id="rId2"/>
  <headerFooter>
    <oddFooter>&amp;L&amp;"Arial Narrow,Negrita" Universidad Autónoma de Querétaro &amp;CTercer reporte del seguimiento PIFI 2009
Ing. Leticia Bautista Frías
Ext. 3136&amp;RPágina &amp;P de &amp;N</oddFooter>
    <evenFooter>&amp;L&amp;B Universidad Aut?noma de Quer?taro &amp;RP?gina &amp;P de &amp;N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="70" zoomScaleNormal="60" zoomScaleSheetLayoutView="70" zoomScalePageLayoutView="0" workbookViewId="0" topLeftCell="C16">
      <selection activeCell="R19" sqref="R19"/>
    </sheetView>
  </sheetViews>
  <sheetFormatPr defaultColWidth="9.33203125" defaultRowHeight="12.75"/>
  <cols>
    <col min="1" max="1" width="8.66015625" style="0" customWidth="1"/>
    <col min="2" max="2" width="20.5" style="0" customWidth="1"/>
    <col min="3" max="3" width="16" style="5" customWidth="1"/>
    <col min="4" max="4" width="18" style="5" customWidth="1"/>
    <col min="5" max="5" width="12.66015625" style="0" customWidth="1"/>
    <col min="6" max="6" width="8.5" style="6" customWidth="1"/>
    <col min="7" max="7" width="26" style="0" customWidth="1"/>
    <col min="8" max="8" width="18.83203125" style="5" customWidth="1"/>
    <col min="9" max="9" width="18.33203125" style="5" customWidth="1"/>
    <col min="10" max="10" width="17" style="0" customWidth="1"/>
    <col min="11" max="11" width="13.83203125" style="6" customWidth="1"/>
    <col min="12" max="12" width="12.33203125" style="6" customWidth="1"/>
    <col min="13" max="13" width="13.66015625" style="6" customWidth="1"/>
    <col min="14" max="14" width="12.5" style="0" customWidth="1"/>
    <col min="15" max="15" width="18" style="5" customWidth="1"/>
    <col min="16" max="17" width="17" style="0" customWidth="1"/>
    <col min="18" max="18" width="16" style="0" customWidth="1"/>
    <col min="19" max="19" width="12.16015625" style="0" customWidth="1"/>
  </cols>
  <sheetData>
    <row r="1" spans="1:19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2.75">
      <c r="A3" s="10"/>
      <c r="B3" s="10"/>
      <c r="C3" s="11"/>
      <c r="D3" s="11"/>
      <c r="E3" s="10"/>
      <c r="F3" s="12"/>
      <c r="G3" s="10"/>
      <c r="H3" s="11"/>
      <c r="I3" s="11"/>
      <c r="J3" s="10"/>
      <c r="K3" s="12"/>
      <c r="L3" s="12"/>
      <c r="M3" s="12"/>
      <c r="N3" s="10"/>
      <c r="O3" s="11"/>
      <c r="P3" s="10"/>
      <c r="Q3" s="10"/>
      <c r="R3" s="10"/>
      <c r="S3" s="10"/>
    </row>
    <row r="4" spans="1:19" ht="12.75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.75">
      <c r="A6" s="10"/>
      <c r="B6" s="10"/>
      <c r="C6" s="11"/>
      <c r="D6" s="11"/>
      <c r="E6" s="10"/>
      <c r="F6" s="12"/>
      <c r="G6" s="10"/>
      <c r="H6" s="11"/>
      <c r="I6" s="11"/>
      <c r="J6" s="10"/>
      <c r="K6" s="12"/>
      <c r="L6" s="12"/>
      <c r="M6" s="12"/>
      <c r="N6" s="10"/>
      <c r="O6" s="11"/>
      <c r="P6" s="10"/>
      <c r="Q6" s="10"/>
      <c r="R6" s="10"/>
      <c r="S6" s="10"/>
    </row>
    <row r="7" spans="1:19" ht="12.75">
      <c r="A7" s="13" t="s">
        <v>2</v>
      </c>
      <c r="B7" s="14" t="s">
        <v>3</v>
      </c>
      <c r="C7" s="11"/>
      <c r="D7" s="11"/>
      <c r="E7" s="10"/>
      <c r="F7" s="12"/>
      <c r="G7" s="10"/>
      <c r="H7" s="11"/>
      <c r="I7" s="11"/>
      <c r="J7" s="10"/>
      <c r="K7" s="12"/>
      <c r="L7" s="12"/>
      <c r="M7" s="12"/>
      <c r="N7" s="10"/>
      <c r="O7" s="11"/>
      <c r="P7" s="10"/>
      <c r="Q7" s="10"/>
      <c r="R7" s="10"/>
      <c r="S7" s="10"/>
    </row>
    <row r="8" spans="1:19" ht="12.75">
      <c r="A8" s="10"/>
      <c r="B8" s="10"/>
      <c r="C8" s="11"/>
      <c r="D8" s="11"/>
      <c r="E8" s="10"/>
      <c r="F8" s="12"/>
      <c r="G8" s="10"/>
      <c r="H8" s="11"/>
      <c r="I8" s="11"/>
      <c r="J8" s="10"/>
      <c r="K8" s="12"/>
      <c r="L8" s="12"/>
      <c r="M8" s="12"/>
      <c r="N8" s="10"/>
      <c r="O8" s="11"/>
      <c r="P8" s="10"/>
      <c r="Q8" s="10"/>
      <c r="R8" s="10"/>
      <c r="S8" s="10"/>
    </row>
    <row r="9" spans="1:19" ht="12.75">
      <c r="A9" s="13" t="s">
        <v>4</v>
      </c>
      <c r="B9" s="15">
        <v>2008</v>
      </c>
      <c r="C9" s="16" t="s">
        <v>5</v>
      </c>
      <c r="D9" s="17">
        <v>3</v>
      </c>
      <c r="E9" s="10"/>
      <c r="F9" s="12"/>
      <c r="G9" s="10"/>
      <c r="H9" s="11"/>
      <c r="I9" s="11"/>
      <c r="J9" s="10"/>
      <c r="K9" s="12"/>
      <c r="L9" s="12"/>
      <c r="M9" s="12"/>
      <c r="N9" s="10"/>
      <c r="O9" s="11"/>
      <c r="P9" s="10"/>
      <c r="Q9" s="10"/>
      <c r="R9" s="10"/>
      <c r="S9" s="10"/>
    </row>
    <row r="10" spans="1:19" ht="12.75">
      <c r="A10" s="10"/>
      <c r="B10" s="10"/>
      <c r="C10" s="11"/>
      <c r="D10" s="11"/>
      <c r="E10" s="10"/>
      <c r="F10" s="12"/>
      <c r="G10" s="10"/>
      <c r="H10" s="11"/>
      <c r="I10" s="11"/>
      <c r="J10" s="10"/>
      <c r="K10" s="12"/>
      <c r="L10" s="12"/>
      <c r="M10" s="12"/>
      <c r="N10" s="10"/>
      <c r="O10" s="11"/>
      <c r="P10" s="10"/>
      <c r="Q10" s="10"/>
      <c r="R10" s="10"/>
      <c r="S10" s="10"/>
    </row>
    <row r="11" spans="1:19" ht="12.75">
      <c r="A11" s="13" t="s">
        <v>6</v>
      </c>
      <c r="B11" s="14" t="s">
        <v>7</v>
      </c>
      <c r="C11" s="11"/>
      <c r="D11" s="11"/>
      <c r="E11" s="10"/>
      <c r="F11" s="12"/>
      <c r="G11" s="10"/>
      <c r="H11" s="11"/>
      <c r="I11" s="11"/>
      <c r="J11" s="10"/>
      <c r="K11" s="12"/>
      <c r="L11" s="12"/>
      <c r="M11" s="12"/>
      <c r="N11" s="10"/>
      <c r="O11" s="11"/>
      <c r="P11" s="10"/>
      <c r="Q11" s="10"/>
      <c r="R11" s="10"/>
      <c r="S11" s="10"/>
    </row>
    <row r="12" spans="1:19" ht="12.75">
      <c r="A12" s="10"/>
      <c r="B12" s="18" t="s">
        <v>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2.75">
      <c r="A13" s="10"/>
      <c r="B13" s="10"/>
      <c r="C13" s="11"/>
      <c r="D13" s="11"/>
      <c r="E13" s="10"/>
      <c r="F13" s="12"/>
      <c r="G13" s="10"/>
      <c r="H13" s="11"/>
      <c r="I13" s="11"/>
      <c r="J13" s="10"/>
      <c r="K13" s="12"/>
      <c r="L13" s="12"/>
      <c r="M13" s="12"/>
      <c r="N13" s="10"/>
      <c r="O13" s="11"/>
      <c r="P13" s="10"/>
      <c r="Q13" s="10"/>
      <c r="R13" s="10"/>
      <c r="S13" s="10"/>
    </row>
    <row r="14" spans="1:19" ht="79.5" customHeight="1">
      <c r="A14" s="19" t="s">
        <v>9</v>
      </c>
      <c r="B14" s="19" t="s">
        <v>10</v>
      </c>
      <c r="C14" s="20" t="s">
        <v>11</v>
      </c>
      <c r="D14" s="20" t="s">
        <v>12</v>
      </c>
      <c r="E14" s="19" t="s">
        <v>13</v>
      </c>
      <c r="F14" s="19" t="s">
        <v>14</v>
      </c>
      <c r="G14" s="19" t="s">
        <v>15</v>
      </c>
      <c r="H14" s="20" t="s">
        <v>11</v>
      </c>
      <c r="I14" s="20" t="s">
        <v>12</v>
      </c>
      <c r="J14" s="19" t="s">
        <v>13</v>
      </c>
      <c r="K14" s="19" t="s">
        <v>16</v>
      </c>
      <c r="L14" s="19" t="s">
        <v>17</v>
      </c>
      <c r="M14" s="19" t="s">
        <v>18</v>
      </c>
      <c r="N14" s="19" t="s">
        <v>19</v>
      </c>
      <c r="O14" s="20" t="s">
        <v>20</v>
      </c>
      <c r="P14" s="19" t="s">
        <v>21</v>
      </c>
      <c r="Q14" s="19" t="s">
        <v>22</v>
      </c>
      <c r="R14" s="19" t="s">
        <v>23</v>
      </c>
      <c r="S14" s="19" t="s">
        <v>24</v>
      </c>
    </row>
    <row r="15" spans="1:19" ht="93.75" customHeight="1">
      <c r="A15" s="21" t="s">
        <v>25</v>
      </c>
      <c r="B15" s="22" t="s">
        <v>26</v>
      </c>
      <c r="C15" s="23">
        <v>1328700</v>
      </c>
      <c r="D15" s="23">
        <v>446659</v>
      </c>
      <c r="E15" s="24">
        <v>0.336162414390005</v>
      </c>
      <c r="F15" s="25">
        <v>1.1</v>
      </c>
      <c r="G15" s="26" t="s">
        <v>27</v>
      </c>
      <c r="H15" s="27">
        <v>901000</v>
      </c>
      <c r="I15" s="27">
        <v>312984</v>
      </c>
      <c r="J15" s="2">
        <v>0.347374028856826</v>
      </c>
      <c r="K15" s="28">
        <v>4</v>
      </c>
      <c r="L15" s="28">
        <v>4</v>
      </c>
      <c r="M15" s="28">
        <v>2</v>
      </c>
      <c r="N15" s="2">
        <f aca="true" t="shared" si="0" ref="N15:N26">M15/L15</f>
        <v>0.5</v>
      </c>
      <c r="O15" s="29">
        <v>249283.81</v>
      </c>
      <c r="P15" s="2">
        <f aca="true" t="shared" si="1" ref="P15:P29">O15/I15</f>
        <v>0.7964746121207473</v>
      </c>
      <c r="Q15" s="30"/>
      <c r="R15" s="26" t="s">
        <v>75</v>
      </c>
      <c r="S15" s="26" t="s">
        <v>28</v>
      </c>
    </row>
    <row r="16" spans="1:19" ht="153.75" customHeight="1">
      <c r="A16" s="31"/>
      <c r="B16" s="31"/>
      <c r="C16" s="32"/>
      <c r="D16" s="32"/>
      <c r="E16" s="31"/>
      <c r="F16" s="25">
        <v>1.2</v>
      </c>
      <c r="G16" s="26" t="s">
        <v>29</v>
      </c>
      <c r="H16" s="27">
        <v>184000</v>
      </c>
      <c r="I16" s="27">
        <v>36634</v>
      </c>
      <c r="J16" s="2">
        <v>0.199097826086957</v>
      </c>
      <c r="K16" s="28">
        <v>10</v>
      </c>
      <c r="L16" s="28">
        <v>10</v>
      </c>
      <c r="M16" s="28">
        <v>10</v>
      </c>
      <c r="N16" s="2">
        <f t="shared" si="0"/>
        <v>1</v>
      </c>
      <c r="O16" s="29">
        <v>0</v>
      </c>
      <c r="P16" s="2">
        <f t="shared" si="1"/>
        <v>0</v>
      </c>
      <c r="Q16" s="9"/>
      <c r="R16" s="26" t="s">
        <v>76</v>
      </c>
      <c r="S16" s="26" t="s">
        <v>28</v>
      </c>
    </row>
    <row r="17" spans="1:19" ht="51">
      <c r="A17" s="31"/>
      <c r="B17" s="31"/>
      <c r="C17" s="32"/>
      <c r="D17" s="32"/>
      <c r="E17" s="31"/>
      <c r="F17" s="25">
        <v>1.4</v>
      </c>
      <c r="G17" s="26" t="s">
        <v>30</v>
      </c>
      <c r="H17" s="27">
        <v>243700</v>
      </c>
      <c r="I17" s="27">
        <v>97041</v>
      </c>
      <c r="J17" s="2">
        <v>0.398198604842019</v>
      </c>
      <c r="K17" s="28">
        <v>14</v>
      </c>
      <c r="L17" s="28">
        <v>14</v>
      </c>
      <c r="M17" s="28">
        <v>12</v>
      </c>
      <c r="N17" s="2">
        <f t="shared" si="0"/>
        <v>0.8571428571428571</v>
      </c>
      <c r="O17" s="27">
        <v>90084.94</v>
      </c>
      <c r="P17" s="2">
        <f t="shared" si="1"/>
        <v>0.9283183396708607</v>
      </c>
      <c r="Q17" s="9"/>
      <c r="R17" s="26" t="s">
        <v>28</v>
      </c>
      <c r="S17" s="26" t="s">
        <v>28</v>
      </c>
    </row>
    <row r="18" spans="1:19" ht="12.75">
      <c r="A18" s="33"/>
      <c r="B18" s="33"/>
      <c r="C18" s="34"/>
      <c r="D18" s="34"/>
      <c r="E18" s="33"/>
      <c r="F18" s="35" t="s">
        <v>31</v>
      </c>
      <c r="G18" s="36"/>
      <c r="H18" s="37">
        <v>1328700</v>
      </c>
      <c r="I18" s="37">
        <v>446659</v>
      </c>
      <c r="J18" s="3">
        <v>0.336162414390005</v>
      </c>
      <c r="K18" s="38">
        <v>28</v>
      </c>
      <c r="L18" s="38">
        <v>28</v>
      </c>
      <c r="M18" s="38">
        <f>M15+M16+M17</f>
        <v>24</v>
      </c>
      <c r="N18" s="3">
        <f t="shared" si="0"/>
        <v>0.8571428571428571</v>
      </c>
      <c r="O18" s="39">
        <f>O15+O16+O17</f>
        <v>339368.75</v>
      </c>
      <c r="P18" s="3">
        <f t="shared" si="1"/>
        <v>0.7597938248193812</v>
      </c>
      <c r="Q18" s="3">
        <v>0.81</v>
      </c>
      <c r="R18" s="40"/>
      <c r="S18" s="40"/>
    </row>
    <row r="19" spans="1:19" ht="38.25">
      <c r="A19" s="21" t="s">
        <v>32</v>
      </c>
      <c r="B19" s="22" t="s">
        <v>33</v>
      </c>
      <c r="C19" s="23">
        <v>4563650</v>
      </c>
      <c r="D19" s="23">
        <v>1067193</v>
      </c>
      <c r="E19" s="24">
        <v>0.233846372969005</v>
      </c>
      <c r="F19" s="25">
        <v>2.1</v>
      </c>
      <c r="G19" s="26" t="s">
        <v>34</v>
      </c>
      <c r="H19" s="27">
        <v>1150000</v>
      </c>
      <c r="I19" s="27">
        <v>457929</v>
      </c>
      <c r="J19" s="2">
        <v>0.398199130434783</v>
      </c>
      <c r="K19" s="28">
        <v>6</v>
      </c>
      <c r="L19" s="28">
        <v>6</v>
      </c>
      <c r="M19" s="28">
        <v>4</v>
      </c>
      <c r="N19" s="2">
        <f t="shared" si="0"/>
        <v>0.6666666666666666</v>
      </c>
      <c r="O19" s="29">
        <v>457000</v>
      </c>
      <c r="P19" s="2">
        <f t="shared" si="1"/>
        <v>0.9979713012279197</v>
      </c>
      <c r="Q19" s="30"/>
      <c r="R19" s="26" t="s">
        <v>28</v>
      </c>
      <c r="S19" s="26" t="s">
        <v>28</v>
      </c>
    </row>
    <row r="20" spans="1:19" ht="25.5">
      <c r="A20" s="31"/>
      <c r="B20" s="31"/>
      <c r="C20" s="32"/>
      <c r="D20" s="32"/>
      <c r="E20" s="31"/>
      <c r="F20" s="25">
        <v>2.2</v>
      </c>
      <c r="G20" s="26" t="s">
        <v>35</v>
      </c>
      <c r="H20" s="27">
        <v>1220900</v>
      </c>
      <c r="I20" s="27">
        <v>243081</v>
      </c>
      <c r="J20" s="2">
        <v>0.199099844377099</v>
      </c>
      <c r="K20" s="28">
        <v>4</v>
      </c>
      <c r="L20" s="28">
        <v>1</v>
      </c>
      <c r="M20" s="28">
        <v>1</v>
      </c>
      <c r="N20" s="2">
        <f t="shared" si="0"/>
        <v>1</v>
      </c>
      <c r="O20" s="29">
        <v>161196.28</v>
      </c>
      <c r="P20" s="2">
        <f t="shared" si="1"/>
        <v>0.6631381309110955</v>
      </c>
      <c r="Q20" s="9"/>
      <c r="R20" s="26" t="s">
        <v>28</v>
      </c>
      <c r="S20" s="26" t="s">
        <v>28</v>
      </c>
    </row>
    <row r="21" spans="1:19" ht="25.5">
      <c r="A21" s="31"/>
      <c r="B21" s="31"/>
      <c r="C21" s="32"/>
      <c r="D21" s="32"/>
      <c r="E21" s="31"/>
      <c r="F21" s="25">
        <v>2.3</v>
      </c>
      <c r="G21" s="26" t="s">
        <v>36</v>
      </c>
      <c r="H21" s="27">
        <v>942750</v>
      </c>
      <c r="I21" s="27">
        <v>167084</v>
      </c>
      <c r="J21" s="2">
        <v>0.177230442853355</v>
      </c>
      <c r="K21" s="28">
        <v>5</v>
      </c>
      <c r="L21" s="28">
        <v>5</v>
      </c>
      <c r="M21" s="28">
        <v>8</v>
      </c>
      <c r="N21" s="2">
        <f t="shared" si="0"/>
        <v>1.6</v>
      </c>
      <c r="O21" s="29">
        <v>139930.79</v>
      </c>
      <c r="P21" s="2">
        <f t="shared" si="1"/>
        <v>0.8374876708721363</v>
      </c>
      <c r="Q21" s="9"/>
      <c r="R21" s="26" t="s">
        <v>28</v>
      </c>
      <c r="S21" s="26" t="s">
        <v>28</v>
      </c>
    </row>
    <row r="22" spans="1:19" ht="51">
      <c r="A22" s="31"/>
      <c r="B22" s="31"/>
      <c r="C22" s="32"/>
      <c r="D22" s="32"/>
      <c r="E22" s="31"/>
      <c r="F22" s="25">
        <v>2.4</v>
      </c>
      <c r="G22" s="26" t="s">
        <v>37</v>
      </c>
      <c r="H22" s="27">
        <v>1250000</v>
      </c>
      <c r="I22" s="27">
        <v>199099</v>
      </c>
      <c r="J22" s="2">
        <v>0.1592792</v>
      </c>
      <c r="K22" s="28">
        <v>1</v>
      </c>
      <c r="L22" s="28">
        <v>1</v>
      </c>
      <c r="M22" s="28">
        <v>1</v>
      </c>
      <c r="N22" s="2">
        <f t="shared" si="0"/>
        <v>1</v>
      </c>
      <c r="O22" s="29">
        <v>198233.61</v>
      </c>
      <c r="P22" s="2">
        <f t="shared" si="1"/>
        <v>0.9956534688772921</v>
      </c>
      <c r="Q22" s="9"/>
      <c r="R22" s="26" t="s">
        <v>28</v>
      </c>
      <c r="S22" s="26" t="s">
        <v>28</v>
      </c>
    </row>
    <row r="23" spans="1:19" ht="12.75">
      <c r="A23" s="33"/>
      <c r="B23" s="33"/>
      <c r="C23" s="34"/>
      <c r="D23" s="34"/>
      <c r="E23" s="33"/>
      <c r="F23" s="35" t="s">
        <v>38</v>
      </c>
      <c r="G23" s="36"/>
      <c r="H23" s="37">
        <v>4563650</v>
      </c>
      <c r="I23" s="37">
        <v>1067193</v>
      </c>
      <c r="J23" s="3">
        <v>0.233846372969005</v>
      </c>
      <c r="K23" s="38">
        <v>16</v>
      </c>
      <c r="L23" s="38">
        <v>13</v>
      </c>
      <c r="M23" s="38">
        <f>M19+M20+M21+M22</f>
        <v>14</v>
      </c>
      <c r="N23" s="3">
        <f t="shared" si="0"/>
        <v>1.0769230769230769</v>
      </c>
      <c r="O23" s="39">
        <f>O19+O20+O21+O22</f>
        <v>956360.68</v>
      </c>
      <c r="P23" s="3">
        <f t="shared" si="1"/>
        <v>0.8961459454850248</v>
      </c>
      <c r="Q23" s="3">
        <v>0.95</v>
      </c>
      <c r="R23" s="40"/>
      <c r="S23" s="40"/>
    </row>
    <row r="24" spans="1:19" ht="25.5">
      <c r="A24" s="21" t="s">
        <v>39</v>
      </c>
      <c r="B24" s="22" t="s">
        <v>40</v>
      </c>
      <c r="C24" s="23">
        <v>692000</v>
      </c>
      <c r="D24" s="23">
        <v>178552</v>
      </c>
      <c r="E24" s="24">
        <v>0.258023121387283</v>
      </c>
      <c r="F24" s="25">
        <v>3.1</v>
      </c>
      <c r="G24" s="26" t="s">
        <v>41</v>
      </c>
      <c r="H24" s="27">
        <v>344000</v>
      </c>
      <c r="I24" s="27">
        <v>136980</v>
      </c>
      <c r="J24" s="2">
        <v>0.398197674418605</v>
      </c>
      <c r="K24" s="28">
        <v>1</v>
      </c>
      <c r="L24" s="28">
        <v>1</v>
      </c>
      <c r="M24" s="28">
        <v>1</v>
      </c>
      <c r="N24" s="2">
        <f t="shared" si="0"/>
        <v>1</v>
      </c>
      <c r="O24" s="29">
        <v>136980</v>
      </c>
      <c r="P24" s="2">
        <f t="shared" si="1"/>
        <v>1</v>
      </c>
      <c r="Q24" s="30"/>
      <c r="R24" s="26" t="s">
        <v>28</v>
      </c>
      <c r="S24" s="26" t="s">
        <v>28</v>
      </c>
    </row>
    <row r="25" spans="1:19" ht="25.5">
      <c r="A25" s="31"/>
      <c r="B25" s="31"/>
      <c r="C25" s="32"/>
      <c r="D25" s="32"/>
      <c r="E25" s="31"/>
      <c r="F25" s="25">
        <v>3.2</v>
      </c>
      <c r="G25" s="26" t="s">
        <v>42</v>
      </c>
      <c r="H25" s="27">
        <v>348000</v>
      </c>
      <c r="I25" s="27">
        <v>41572</v>
      </c>
      <c r="J25" s="2">
        <v>0.119459770114943</v>
      </c>
      <c r="K25" s="28">
        <v>48</v>
      </c>
      <c r="L25" s="28">
        <v>48</v>
      </c>
      <c r="M25" s="28">
        <v>48</v>
      </c>
      <c r="N25" s="2">
        <f t="shared" si="0"/>
        <v>1</v>
      </c>
      <c r="O25" s="29">
        <v>31887</v>
      </c>
      <c r="P25" s="2">
        <f t="shared" si="1"/>
        <v>0.7670306937361686</v>
      </c>
      <c r="Q25" s="9"/>
      <c r="R25" s="26" t="s">
        <v>28</v>
      </c>
      <c r="S25" s="26" t="s">
        <v>28</v>
      </c>
    </row>
    <row r="26" spans="1:19" ht="12.75">
      <c r="A26" s="33"/>
      <c r="B26" s="33"/>
      <c r="C26" s="34"/>
      <c r="D26" s="34"/>
      <c r="E26" s="33"/>
      <c r="F26" s="35" t="s">
        <v>43</v>
      </c>
      <c r="G26" s="36"/>
      <c r="H26" s="37">
        <v>692000</v>
      </c>
      <c r="I26" s="37">
        <v>178552</v>
      </c>
      <c r="J26" s="3">
        <v>0.258023121387283</v>
      </c>
      <c r="K26" s="38">
        <v>49</v>
      </c>
      <c r="L26" s="38">
        <v>49</v>
      </c>
      <c r="M26" s="38">
        <f>M24+M25</f>
        <v>49</v>
      </c>
      <c r="N26" s="3">
        <f t="shared" si="0"/>
        <v>1</v>
      </c>
      <c r="O26" s="39">
        <f>O24+O25</f>
        <v>168867</v>
      </c>
      <c r="P26" s="3">
        <f t="shared" si="1"/>
        <v>0.9457580984811147</v>
      </c>
      <c r="Q26" s="3">
        <v>0.9803</v>
      </c>
      <c r="R26" s="40"/>
      <c r="S26" s="40"/>
    </row>
    <row r="27" spans="1:19" ht="161.25" customHeight="1">
      <c r="A27" s="21" t="s">
        <v>44</v>
      </c>
      <c r="B27" s="22" t="s">
        <v>45</v>
      </c>
      <c r="C27" s="23">
        <v>208000</v>
      </c>
      <c r="D27" s="23">
        <v>82825</v>
      </c>
      <c r="E27" s="24">
        <v>0.398197115384615</v>
      </c>
      <c r="F27" s="25">
        <v>4.4</v>
      </c>
      <c r="G27" s="26" t="s">
        <v>46</v>
      </c>
      <c r="H27" s="27">
        <v>208000</v>
      </c>
      <c r="I27" s="27">
        <v>82825</v>
      </c>
      <c r="J27" s="2">
        <v>0.398197115384615</v>
      </c>
      <c r="K27" s="28">
        <v>0</v>
      </c>
      <c r="L27" s="28">
        <v>0</v>
      </c>
      <c r="M27" s="28">
        <v>80</v>
      </c>
      <c r="N27" s="2">
        <v>0</v>
      </c>
      <c r="O27" s="29">
        <v>0</v>
      </c>
      <c r="P27" s="2">
        <f t="shared" si="1"/>
        <v>0</v>
      </c>
      <c r="Q27" s="30"/>
      <c r="R27" s="26" t="s">
        <v>77</v>
      </c>
      <c r="S27" s="26" t="s">
        <v>28</v>
      </c>
    </row>
    <row r="28" spans="1:19" ht="12.75">
      <c r="A28" s="33"/>
      <c r="B28" s="33"/>
      <c r="C28" s="34"/>
      <c r="D28" s="34"/>
      <c r="E28" s="33"/>
      <c r="F28" s="35" t="s">
        <v>47</v>
      </c>
      <c r="G28" s="36"/>
      <c r="H28" s="37">
        <v>208000</v>
      </c>
      <c r="I28" s="37">
        <v>82825</v>
      </c>
      <c r="J28" s="3">
        <v>0.398197115384615</v>
      </c>
      <c r="K28" s="38">
        <v>0</v>
      </c>
      <c r="L28" s="38">
        <v>0</v>
      </c>
      <c r="M28" s="38">
        <f>M27</f>
        <v>80</v>
      </c>
      <c r="N28" s="3">
        <v>0</v>
      </c>
      <c r="O28" s="39">
        <v>0</v>
      </c>
      <c r="P28" s="3">
        <f t="shared" si="1"/>
        <v>0</v>
      </c>
      <c r="Q28" s="3">
        <v>0.5</v>
      </c>
      <c r="R28" s="40"/>
      <c r="S28" s="40"/>
    </row>
    <row r="29" spans="1:19" ht="13.5">
      <c r="A29" s="10"/>
      <c r="B29" s="10"/>
      <c r="C29" s="41">
        <v>6792350</v>
      </c>
      <c r="D29" s="41">
        <v>1775229</v>
      </c>
      <c r="E29" s="4">
        <v>0.261357114989657</v>
      </c>
      <c r="F29" s="12"/>
      <c r="G29" s="10"/>
      <c r="H29" s="42">
        <v>6792350</v>
      </c>
      <c r="I29" s="42">
        <v>1775229</v>
      </c>
      <c r="J29" s="4">
        <v>0.261357114989657</v>
      </c>
      <c r="K29" s="43">
        <v>93</v>
      </c>
      <c r="L29" s="43">
        <v>90</v>
      </c>
      <c r="M29" s="43">
        <f>M28+M26+M23+M18</f>
        <v>167</v>
      </c>
      <c r="N29" s="4">
        <f>M29/L29</f>
        <v>1.8555555555555556</v>
      </c>
      <c r="O29" s="44">
        <f>O28+O26+O23+O18</f>
        <v>1464596.4300000002</v>
      </c>
      <c r="P29" s="4">
        <f t="shared" si="1"/>
        <v>0.825018310313768</v>
      </c>
      <c r="Q29" s="10"/>
      <c r="R29" s="10"/>
      <c r="S29" s="10"/>
    </row>
    <row r="30" spans="1:19" ht="12.75">
      <c r="A30" s="10"/>
      <c r="B30" s="10"/>
      <c r="C30" s="11"/>
      <c r="D30" s="11"/>
      <c r="E30" s="10"/>
      <c r="F30" s="12"/>
      <c r="G30" s="10"/>
      <c r="H30" s="11"/>
      <c r="I30" s="11"/>
      <c r="J30" s="10"/>
      <c r="K30" s="12"/>
      <c r="L30" s="12"/>
      <c r="M30" s="12"/>
      <c r="N30" s="10"/>
      <c r="O30" s="11"/>
      <c r="P30" s="10"/>
      <c r="Q30" s="10"/>
      <c r="R30" s="10"/>
      <c r="S30" s="10"/>
    </row>
    <row r="31" spans="1:19" ht="12.75">
      <c r="A31" s="10"/>
      <c r="B31" s="10"/>
      <c r="C31" s="11"/>
      <c r="D31" s="11"/>
      <c r="E31" s="10"/>
      <c r="F31" s="12"/>
      <c r="G31" s="10"/>
      <c r="H31" s="11"/>
      <c r="I31" s="11"/>
      <c r="J31" s="10"/>
      <c r="K31" s="12"/>
      <c r="L31" s="12"/>
      <c r="M31" s="12"/>
      <c r="N31" s="10"/>
      <c r="O31" s="11"/>
      <c r="P31" s="10"/>
      <c r="Q31" s="10"/>
      <c r="R31" s="10"/>
      <c r="S31" s="10"/>
    </row>
    <row r="32" spans="1:19" ht="12.75">
      <c r="A32" s="10"/>
      <c r="B32" s="10"/>
      <c r="C32" s="11"/>
      <c r="D32" s="11"/>
      <c r="E32" s="10"/>
      <c r="F32" s="12"/>
      <c r="G32" s="10"/>
      <c r="H32" s="11"/>
      <c r="I32" s="11"/>
      <c r="J32" s="10"/>
      <c r="K32" s="12"/>
      <c r="L32" s="12"/>
      <c r="M32" s="12"/>
      <c r="N32" s="10"/>
      <c r="O32" s="11"/>
      <c r="P32" s="10"/>
      <c r="Q32" s="10"/>
      <c r="R32" s="10"/>
      <c r="S32" s="10"/>
    </row>
    <row r="33" spans="1:19" ht="12.75">
      <c r="A33" s="10"/>
      <c r="B33" s="10"/>
      <c r="C33" s="11"/>
      <c r="D33" s="11"/>
      <c r="E33" s="10"/>
      <c r="F33" s="12"/>
      <c r="G33" s="10"/>
      <c r="H33" s="11"/>
      <c r="I33" s="11"/>
      <c r="J33" s="10"/>
      <c r="K33" s="12"/>
      <c r="L33" s="12"/>
      <c r="M33" s="12"/>
      <c r="N33" s="10"/>
      <c r="O33" s="11"/>
      <c r="P33" s="10"/>
      <c r="Q33" s="10"/>
      <c r="R33" s="10"/>
      <c r="S33" s="10"/>
    </row>
    <row r="34" spans="1:19" ht="12.75">
      <c r="A34" s="10"/>
      <c r="B34" s="10"/>
      <c r="C34" s="11"/>
      <c r="D34" s="11"/>
      <c r="E34" s="10"/>
      <c r="F34" s="12"/>
      <c r="G34" s="10"/>
      <c r="H34" s="11"/>
      <c r="I34" s="11"/>
      <c r="J34" s="10"/>
      <c r="K34" s="12"/>
      <c r="L34" s="12"/>
      <c r="M34" s="12"/>
      <c r="N34" s="10"/>
      <c r="O34" s="11"/>
      <c r="P34" s="10"/>
      <c r="Q34" s="10"/>
      <c r="R34" s="10"/>
      <c r="S34" s="10"/>
    </row>
    <row r="35" spans="1:19" ht="12.75">
      <c r="A35" s="10"/>
      <c r="B35" s="10"/>
      <c r="C35" s="11"/>
      <c r="D35" s="11"/>
      <c r="E35" s="10"/>
      <c r="F35" s="12"/>
      <c r="G35" s="10"/>
      <c r="H35" s="11"/>
      <c r="I35" s="11"/>
      <c r="J35" s="10"/>
      <c r="K35" s="12"/>
      <c r="L35" s="12"/>
      <c r="M35" s="12"/>
      <c r="N35" s="10"/>
      <c r="O35" s="11"/>
      <c r="P35" s="10"/>
      <c r="Q35" s="10"/>
      <c r="R35" s="10"/>
      <c r="S35" s="10"/>
    </row>
    <row r="36" spans="1:19" ht="12.75">
      <c r="A36" s="10"/>
      <c r="B36" s="10"/>
      <c r="C36" s="11"/>
      <c r="D36" s="11"/>
      <c r="E36" s="10"/>
      <c r="F36" s="12"/>
      <c r="G36" s="10"/>
      <c r="H36" s="11"/>
      <c r="I36" s="11"/>
      <c r="J36" s="10"/>
      <c r="K36" s="12"/>
      <c r="L36" s="12"/>
      <c r="M36" s="12"/>
      <c r="N36" s="10"/>
      <c r="O36" s="11"/>
      <c r="P36" s="10"/>
      <c r="Q36" s="10"/>
      <c r="R36" s="10"/>
      <c r="S36" s="10"/>
    </row>
    <row r="37" spans="1:19" ht="12.75">
      <c r="A37" s="10"/>
      <c r="B37" s="10"/>
      <c r="C37" s="11"/>
      <c r="D37" s="11"/>
      <c r="E37" s="10"/>
      <c r="F37" s="12"/>
      <c r="G37" s="10"/>
      <c r="H37" s="11"/>
      <c r="I37" s="11"/>
      <c r="J37" s="10"/>
      <c r="K37" s="12"/>
      <c r="L37" s="12"/>
      <c r="M37" s="12"/>
      <c r="N37" s="10"/>
      <c r="O37" s="11"/>
      <c r="P37" s="10"/>
      <c r="Q37" s="10"/>
      <c r="R37" s="10"/>
      <c r="S37" s="10"/>
    </row>
    <row r="38" spans="1:19" ht="12.75">
      <c r="A38" s="10"/>
      <c r="B38" s="10"/>
      <c r="C38" s="11"/>
      <c r="D38" s="11"/>
      <c r="E38" s="10"/>
      <c r="F38" s="12"/>
      <c r="G38" s="10"/>
      <c r="H38" s="11"/>
      <c r="I38" s="11"/>
      <c r="J38" s="10"/>
      <c r="K38" s="12"/>
      <c r="L38" s="12"/>
      <c r="M38" s="12"/>
      <c r="N38" s="10"/>
      <c r="O38" s="11"/>
      <c r="P38" s="10"/>
      <c r="Q38" s="10"/>
      <c r="R38" s="10"/>
      <c r="S38" s="10"/>
    </row>
    <row r="39" spans="1:19" ht="12.75">
      <c r="A39" s="10"/>
      <c r="B39" s="10"/>
      <c r="C39" s="11"/>
      <c r="D39" s="11"/>
      <c r="E39" s="10"/>
      <c r="F39" s="12"/>
      <c r="G39" s="10"/>
      <c r="H39" s="11"/>
      <c r="I39" s="11"/>
      <c r="J39" s="10"/>
      <c r="K39" s="12"/>
      <c r="L39" s="12"/>
      <c r="M39" s="12"/>
      <c r="N39" s="10"/>
      <c r="O39" s="11"/>
      <c r="P39" s="10"/>
      <c r="Q39" s="10"/>
      <c r="R39" s="10"/>
      <c r="S39" s="10"/>
    </row>
  </sheetData>
  <sheetProtection password="B639" sheet="1" formatCells="0" formatColumns="0" formatRows="0" insertColumns="0" insertRows="0" insertHyperlinks="0" deleteColumns="0" deleteRows="0" sort="0" autoFilter="0" pivotTables="0"/>
  <mergeCells count="30">
    <mergeCell ref="F28:G28"/>
    <mergeCell ref="A27:A28"/>
    <mergeCell ref="B27:B28"/>
    <mergeCell ref="C27:C28"/>
    <mergeCell ref="D27:D28"/>
    <mergeCell ref="E27:E28"/>
    <mergeCell ref="Q24:Q25"/>
    <mergeCell ref="F26:G26"/>
    <mergeCell ref="A24:A26"/>
    <mergeCell ref="B24:B26"/>
    <mergeCell ref="C24:C26"/>
    <mergeCell ref="D24:D26"/>
    <mergeCell ref="E24:E26"/>
    <mergeCell ref="Q19:Q22"/>
    <mergeCell ref="F23:G23"/>
    <mergeCell ref="A19:A23"/>
    <mergeCell ref="B19:B23"/>
    <mergeCell ref="C19:C23"/>
    <mergeCell ref="D19:D23"/>
    <mergeCell ref="E19:E23"/>
    <mergeCell ref="A1:S2"/>
    <mergeCell ref="A4:S5"/>
    <mergeCell ref="B12:S12"/>
    <mergeCell ref="Q15:Q17"/>
    <mergeCell ref="F18:G18"/>
    <mergeCell ref="A15:A18"/>
    <mergeCell ref="B15:B18"/>
    <mergeCell ref="C15:C18"/>
    <mergeCell ref="D15:D18"/>
    <mergeCell ref="E15:E18"/>
  </mergeCells>
  <printOptions horizontalCentered="1"/>
  <pageMargins left="0.15748031496062992" right="0.15748031496062992" top="0.7874015748031497" bottom="0.6299212598425197" header="0.31496062992125984" footer="0.31496062992125984"/>
  <pageSetup fitToHeight="0" fitToWidth="1" horizontalDpi="600" verticalDpi="600" orientation="landscape" scale="56" r:id="rId2"/>
  <headerFooter>
    <oddFooter>&amp;L&amp;"Arial Narrow,Negrita" Universidad Autónoma de Querétaro &amp;CTercer reporte del seguimiento PIFI 2009
Ing. Leticia Bautista Frías
Ext. 3136&amp;RPágina &amp;P de &amp;N</oddFooter>
    <evenFooter>&amp;L&amp;B Universidad Aut?noma de Quer?taro &amp;RP?gina &amp;P de &amp;N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Universidad Autónoma de Querétaro</dc:title>
  <dc:subject>Informe Trimestral de Seguimiento</dc:subject>
  <dc:creator>Dirección de Fortalecimiento Institucional</dc:creator>
  <cp:keywords>Universidad Autónoma de Querétaro Seguimiento</cp:keywords>
  <dc:description>Informe Trimestral de Seguimiento</dc:description>
  <cp:lastModifiedBy>lety</cp:lastModifiedBy>
  <cp:lastPrinted>2009-09-03T18:19:49Z</cp:lastPrinted>
  <dcterms:created xsi:type="dcterms:W3CDTF">2009-05-25T16:47:42Z</dcterms:created>
  <dcterms:modified xsi:type="dcterms:W3CDTF">2009-09-28T16:40:26Z</dcterms:modified>
  <cp:category>Documento generado en línea por el Módulo de Seguimiento</cp:category>
  <cp:version/>
  <cp:contentType/>
  <cp:contentStatus/>
</cp:coreProperties>
</file>