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40" yWindow="750" windowWidth="18375" windowHeight="11175" activeTab="0"/>
  </bookViews>
  <sheets>
    <sheet name="Metas Compromiso" sheetId="1" r:id="rId1"/>
    <sheet name="Metas Apoyadas" sheetId="2" r:id="rId2"/>
    <sheet name="Hoja1" sheetId="3" r:id="rId3"/>
  </sheets>
  <definedNames>
    <definedName name="_xlnm.Print_Area" localSheetId="1">'Metas Apoyadas'!$A$1:$S$46</definedName>
    <definedName name="_xlnm.Print_Area" localSheetId="0">'Metas Compromiso'!$A$1:$M$48</definedName>
    <definedName name="_xlnm.Print_Titles" localSheetId="1">'Metas Apoyadas'!$1:$14</definedName>
    <definedName name="_xlnm.Print_Titles" localSheetId="0">'Metas Compromiso'!$1:$17</definedName>
  </definedNames>
  <calcPr fullCalcOnLoad="1"/>
</workbook>
</file>

<file path=xl/sharedStrings.xml><?xml version="1.0" encoding="utf-8"?>
<sst xmlns="http://schemas.openxmlformats.org/spreadsheetml/2006/main" count="112" uniqueCount="76">
  <si>
    <t>DIRECCIÓN DE FORTALECIMIENTO INSTITUCIONAL</t>
  </si>
  <si>
    <t>FORMATO 1: SEGUIMIENTO ACADÉMICO DE PROYECTOS PIFI</t>
  </si>
  <si>
    <t>22MSU0016B</t>
  </si>
  <si>
    <t>Universidad Autónoma de Querétaro</t>
  </si>
  <si>
    <t>Ejercicio Fiscal</t>
  </si>
  <si>
    <t>Trimestre</t>
  </si>
  <si>
    <t>Proyecto</t>
  </si>
  <si>
    <t>P/PIFI-2008-22MSU0016B-15</t>
  </si>
  <si>
    <t>CONSOLIDACIÓN DE LA DES DE INGENIERÍA</t>
  </si>
  <si>
    <t>Clave Objetivo</t>
  </si>
  <si>
    <t>Objetivo Particular</t>
  </si>
  <si>
    <t>Monto Solicitado</t>
  </si>
  <si>
    <t>Monto Apoyado</t>
  </si>
  <si>
    <t>% del Monto Apoyado respecto del solicitado</t>
  </si>
  <si>
    <t>Clave</t>
  </si>
  <si>
    <t>Nombre</t>
  </si>
  <si>
    <t>Valor proyectado</t>
  </si>
  <si>
    <t>Valor ajustado</t>
  </si>
  <si>
    <t>Valor alcanzado</t>
  </si>
  <si>
    <t>% del Avance</t>
  </si>
  <si>
    <t>Monto Ejercido</t>
  </si>
  <si>
    <t>% del Monto Ejercido</t>
  </si>
  <si>
    <t>Ponderación Global de Avance</t>
  </si>
  <si>
    <t>Observaciones Institución</t>
  </si>
  <si>
    <t>Observaciones SEP</t>
  </si>
  <si>
    <t>OP 1</t>
  </si>
  <si>
    <t>Asegurar con estándares internacionales, la calidad de los PE de licenciatura acreditados y mejorar la calidad de los PE recientemente creados</t>
  </si>
  <si>
    <t>Que 3 PE (Ingeniería Civil, Ingeniería en Automatización e Ingeniería Electromecánica) se mantengan acreditados</t>
  </si>
  <si>
    <t/>
  </si>
  <si>
    <t>Que el Profesional Asociado en Ingeniería de Invernaderos obtenga el nivel 1 de los CIEES</t>
  </si>
  <si>
    <t>Subtotal OP 1</t>
  </si>
  <si>
    <t>OP 2</t>
  </si>
  <si>
    <t>Asegurar con estándares internacionales la calidad de los PE de posgrado en el PNP</t>
  </si>
  <si>
    <t>Que la eficiencia terminal se incremente al 60%</t>
  </si>
  <si>
    <t>Que 27 de los PTCs tenga SNI al 2010.</t>
  </si>
  <si>
    <t>Subtotal OP 2</t>
  </si>
  <si>
    <t>OP 3</t>
  </si>
  <si>
    <t>Reforzar en todos los PE´s la atencion para el mejoramiento de la eficiencia terminal y la tasa de titulacion</t>
  </si>
  <si>
    <t>se implementará la enseñanza curricular del idioma inglés en 6  PE de licenciatura</t>
  </si>
  <si>
    <t>Subtotal OP 3</t>
  </si>
  <si>
    <t>OP 4</t>
  </si>
  <si>
    <t>Fortalecer los CA existentes en la DES y propiciar la creación de nuevos CA consolidados</t>
  </si>
  <si>
    <t>6 CAs de la DES sean de calidad</t>
  </si>
  <si>
    <t>6 CAs de la DES tengan presencia internacional buscando la consolidación</t>
  </si>
  <si>
    <t>Que el  54% los PTC´s tengan perfil PROMEP</t>
  </si>
  <si>
    <t>Subtotal OP 4</t>
  </si>
  <si>
    <t>FORMATO 2: SEGUIMIENTO DE PROYECTOS PIFI</t>
  </si>
  <si>
    <t>CUMPLIMIENTO DE METAS COMPROMISO</t>
  </si>
  <si>
    <t>Clave MC</t>
  </si>
  <si>
    <t>Metas Compromiso</t>
  </si>
  <si>
    <t>Valores Originales</t>
  </si>
  <si>
    <t>Valores Ajustados</t>
  </si>
  <si>
    <t>Valores Alcanzados</t>
  </si>
  <si>
    <t>Número</t>
  </si>
  <si>
    <t>Porcentaje</t>
  </si>
  <si>
    <t>Capacidad Académica</t>
  </si>
  <si>
    <t>PTC con Perfil deseable reconocido por el PROMEP-SES</t>
  </si>
  <si>
    <t>MC 1</t>
  </si>
  <si>
    <t>Que el 54% los PTC´s tengan perfil PROMEP (29 PTC PROMEP)</t>
  </si>
  <si>
    <t>Cuerpos Académicos Consolidados</t>
  </si>
  <si>
    <t>MC 2</t>
  </si>
  <si>
    <t>Que el 100% de los cuerpos académicos sean de calidad(3 en consolidación y 2 consolidados) (1) Hidráulica , (2) Instrumentación y control CONSOLIDADOS y En Consolidación (1) suelos , 2) Materiales , 3) Estructuras - Construcción- Transporte  )</t>
  </si>
  <si>
    <t>Competitividad Académica</t>
  </si>
  <si>
    <t>PE que alcanzarán el nivel 1 los CIEES.</t>
  </si>
  <si>
    <t>MC 3</t>
  </si>
  <si>
    <t>PE que serán acreditados por organismos reconocidos por el COPAES</t>
  </si>
  <si>
    <t>MC 4</t>
  </si>
  <si>
    <t>Tasa de egreso por cohorte para PE de licenciatura</t>
  </si>
  <si>
    <t>MC 5</t>
  </si>
  <si>
    <t>Que la tasa de egreso incremente al 60% (88 ALUMNOS)</t>
  </si>
  <si>
    <t>Tasa de titulación por cohorte para PE de licenciatura</t>
  </si>
  <si>
    <t>MC 6</t>
  </si>
  <si>
    <t>Se incrementara la tasa de titulacion por cohorte generacional a 28%  (119 alumnos)</t>
  </si>
  <si>
    <t>Ponderación global de Avance:</t>
  </si>
  <si>
    <t xml:space="preserve"> </t>
  </si>
  <si>
    <t>Muestra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</si>
</sst>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_-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  <numFmt numFmtId="169" formatCode="&quot;$&quot;#,##0.00"/>
  </numFmts>
  <fonts count="43">
    <font>
      <sz val="10"/>
      <color rgb="FF000000"/>
      <name val="Arial Narrow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5"/>
      <color indexed="12"/>
      <name val="Arial Narrow"/>
      <family val="2"/>
    </font>
    <font>
      <u val="single"/>
      <sz val="5"/>
      <color indexed="20"/>
      <name val="Arial Narrow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5"/>
      <color theme="10"/>
      <name val="Arial Narrow"/>
      <family val="2"/>
    </font>
    <font>
      <u val="single"/>
      <sz val="5"/>
      <color theme="11"/>
      <name val="Arial Narrow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000000"/>
      <name val="Arial Narrow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298F14"/>
        <bgColor indexed="64"/>
      </patternFill>
    </fill>
    <fill>
      <patternFill patternType="solid">
        <fgColor rgb="FF83EA6D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2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55">
    <xf numFmtId="0" fontId="0" fillId="0" borderId="0" xfId="0" applyAlignment="1">
      <alignment/>
    </xf>
    <xf numFmtId="0" fontId="0" fillId="0" borderId="0" xfId="0" applyAlignment="1">
      <alignment/>
    </xf>
    <xf numFmtId="10" fontId="42" fillId="33" borderId="10" xfId="0" applyNumberFormat="1" applyFont="1" applyFill="1" applyBorder="1" applyAlignment="1" applyProtection="1">
      <alignment horizontal="right" vertical="top" wrapText="1"/>
      <protection/>
    </xf>
    <xf numFmtId="3" fontId="42" fillId="33" borderId="10" xfId="0" applyNumberFormat="1" applyFont="1" applyFill="1" applyBorder="1" applyAlignment="1" applyProtection="1">
      <alignment horizontal="right" vertical="top" wrapText="1"/>
      <protection/>
    </xf>
    <xf numFmtId="164" fontId="42" fillId="33" borderId="10" xfId="0" applyNumberFormat="1" applyFont="1" applyFill="1" applyBorder="1" applyAlignment="1" applyProtection="1">
      <alignment horizontal="right" vertical="top" wrapText="1"/>
      <protection/>
    </xf>
    <xf numFmtId="10" fontId="0" fillId="34" borderId="11" xfId="0" applyNumberFormat="1" applyFill="1" applyBorder="1" applyAlignment="1" applyProtection="1">
      <alignment horizontal="right" vertical="top" wrapText="1"/>
      <protection/>
    </xf>
    <xf numFmtId="10" fontId="42" fillId="35" borderId="11" xfId="0" applyNumberFormat="1" applyFont="1" applyFill="1" applyBorder="1" applyAlignment="1" applyProtection="1">
      <alignment horizontal="right" vertical="top" wrapText="1"/>
      <protection/>
    </xf>
    <xf numFmtId="0" fontId="42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/>
    </xf>
    <xf numFmtId="0" fontId="42" fillId="0" borderId="0" xfId="0" applyFont="1" applyAlignment="1" applyProtection="1">
      <alignment horizontal="right"/>
      <protection/>
    </xf>
    <xf numFmtId="0" fontId="42" fillId="0" borderId="0" xfId="0" applyFont="1" applyAlignment="1" applyProtection="1">
      <alignment/>
      <protection/>
    </xf>
    <xf numFmtId="0" fontId="42" fillId="0" borderId="0" xfId="0" applyFont="1" applyAlignment="1" applyProtection="1">
      <alignment horizontal="center"/>
      <protection/>
    </xf>
    <xf numFmtId="0" fontId="42" fillId="0" borderId="0" xfId="0" applyFont="1" applyAlignment="1" applyProtection="1">
      <alignment wrapText="1"/>
      <protection/>
    </xf>
    <xf numFmtId="0" fontId="42" fillId="36" borderId="11" xfId="0" applyFont="1" applyFill="1" applyBorder="1" applyAlignment="1" applyProtection="1">
      <alignment horizontal="center" vertical="center" wrapText="1"/>
      <protection/>
    </xf>
    <xf numFmtId="0" fontId="0" fillId="34" borderId="12" xfId="0" applyFill="1" applyBorder="1" applyAlignment="1" applyProtection="1">
      <alignment horizontal="right" vertical="top" wrapText="1"/>
      <protection/>
    </xf>
    <xf numFmtId="0" fontId="0" fillId="34" borderId="12" xfId="0" applyFill="1" applyBorder="1" applyAlignment="1" applyProtection="1">
      <alignment horizontal="left" vertical="top" wrapText="1"/>
      <protection/>
    </xf>
    <xf numFmtId="164" fontId="0" fillId="34" borderId="12" xfId="0" applyNumberFormat="1" applyFill="1" applyBorder="1" applyAlignment="1" applyProtection="1">
      <alignment horizontal="right" vertical="top" wrapText="1"/>
      <protection/>
    </xf>
    <xf numFmtId="10" fontId="0" fillId="34" borderId="12" xfId="0" applyNumberFormat="1" applyFill="1" applyBorder="1" applyAlignment="1" applyProtection="1">
      <alignment horizontal="right" vertical="top" wrapText="1"/>
      <protection/>
    </xf>
    <xf numFmtId="0" fontId="0" fillId="34" borderId="11" xfId="0" applyFill="1" applyBorder="1" applyAlignment="1" applyProtection="1">
      <alignment horizontal="right" vertical="top" wrapText="1"/>
      <protection/>
    </xf>
    <xf numFmtId="0" fontId="0" fillId="34" borderId="11" xfId="0" applyFill="1" applyBorder="1" applyAlignment="1" applyProtection="1">
      <alignment horizontal="left" vertical="top" wrapText="1"/>
      <protection/>
    </xf>
    <xf numFmtId="164" fontId="0" fillId="34" borderId="11" xfId="0" applyNumberFormat="1" applyFill="1" applyBorder="1" applyAlignment="1" applyProtection="1">
      <alignment horizontal="right" vertical="top" wrapText="1"/>
      <protection/>
    </xf>
    <xf numFmtId="3" fontId="0" fillId="34" borderId="11" xfId="0" applyNumberFormat="1" applyFill="1" applyBorder="1" applyAlignment="1" applyProtection="1">
      <alignment horizontal="right" vertical="top" wrapText="1"/>
      <protection/>
    </xf>
    <xf numFmtId="0" fontId="0" fillId="33" borderId="0" xfId="0" applyFill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42" fillId="33" borderId="15" xfId="0" applyFont="1" applyFill="1" applyBorder="1" applyAlignment="1" applyProtection="1">
      <alignment horizontal="center" vertical="top" wrapText="1"/>
      <protection/>
    </xf>
    <xf numFmtId="0" fontId="0" fillId="0" borderId="16" xfId="0" applyBorder="1" applyAlignment="1" applyProtection="1">
      <alignment/>
      <protection/>
    </xf>
    <xf numFmtId="0" fontId="42" fillId="33" borderId="10" xfId="0" applyFont="1" applyFill="1" applyBorder="1" applyAlignment="1" applyProtection="1">
      <alignment horizontal="left" vertical="top" wrapText="1"/>
      <protection/>
    </xf>
    <xf numFmtId="164" fontId="42" fillId="35" borderId="11" xfId="0" applyNumberFormat="1" applyFont="1" applyFill="1" applyBorder="1" applyAlignment="1" applyProtection="1">
      <alignment horizontal="right" vertical="top" wrapText="1"/>
      <protection/>
    </xf>
    <xf numFmtId="3" fontId="42" fillId="35" borderId="11" xfId="0" applyNumberFormat="1" applyFont="1" applyFill="1" applyBorder="1" applyAlignment="1" applyProtection="1">
      <alignment horizontal="right" vertical="top" wrapText="1"/>
      <protection/>
    </xf>
    <xf numFmtId="0" fontId="42" fillId="36" borderId="12" xfId="0" applyFont="1" applyFill="1" applyBorder="1" applyAlignment="1" applyProtection="1">
      <alignment horizontal="center" vertical="center" wrapText="1"/>
      <protection/>
    </xf>
    <xf numFmtId="0" fontId="42" fillId="36" borderId="17" xfId="0" applyFont="1" applyFill="1" applyBorder="1" applyAlignment="1" applyProtection="1">
      <alignment horizontal="center" vertical="center" wrapText="1"/>
      <protection/>
    </xf>
    <xf numFmtId="0" fontId="42" fillId="36" borderId="18" xfId="0" applyFont="1" applyFill="1" applyBorder="1" applyAlignment="1" applyProtection="1">
      <alignment horizontal="center" vertical="center" wrapText="1"/>
      <protection/>
    </xf>
    <xf numFmtId="0" fontId="42" fillId="36" borderId="19" xfId="0" applyFont="1" applyFill="1" applyBorder="1" applyAlignment="1" applyProtection="1">
      <alignment horizontal="center" vertical="center" wrapText="1"/>
      <protection/>
    </xf>
    <xf numFmtId="0" fontId="42" fillId="36" borderId="11" xfId="0" applyFont="1" applyFill="1" applyBorder="1" applyAlignment="1" applyProtection="1">
      <alignment horizontal="center" vertical="center" wrapText="1"/>
      <protection/>
    </xf>
    <xf numFmtId="0" fontId="0" fillId="0" borderId="18" xfId="0" applyBorder="1" applyAlignment="1" applyProtection="1">
      <alignment/>
      <protection/>
    </xf>
    <xf numFmtId="0" fontId="42" fillId="36" borderId="20" xfId="0" applyFont="1" applyFill="1" applyBorder="1" applyAlignment="1" applyProtection="1">
      <alignment horizontal="center" vertical="center" wrapText="1"/>
      <protection/>
    </xf>
    <xf numFmtId="0" fontId="0" fillId="0" borderId="21" xfId="0" applyBorder="1" applyAlignment="1" applyProtection="1">
      <alignment/>
      <protection/>
    </xf>
    <xf numFmtId="0" fontId="42" fillId="36" borderId="12" xfId="0" applyFont="1" applyFill="1" applyBorder="1" applyAlignment="1" applyProtection="1">
      <alignment horizontal="center" vertical="center" wrapText="1"/>
      <protection/>
    </xf>
    <xf numFmtId="0" fontId="0" fillId="0" borderId="22" xfId="0" applyBorder="1" applyAlignment="1" applyProtection="1">
      <alignment/>
      <protection/>
    </xf>
    <xf numFmtId="0" fontId="0" fillId="0" borderId="23" xfId="0" applyBorder="1" applyAlignment="1" applyProtection="1">
      <alignment/>
      <protection/>
    </xf>
    <xf numFmtId="0" fontId="42" fillId="37" borderId="17" xfId="0" applyFont="1" applyFill="1" applyBorder="1" applyAlignment="1" applyProtection="1">
      <alignment horizontal="center" vertical="center" wrapText="1"/>
      <protection/>
    </xf>
    <xf numFmtId="0" fontId="0" fillId="0" borderId="19" xfId="0" applyBorder="1" applyAlignment="1" applyProtection="1">
      <alignment/>
      <protection/>
    </xf>
    <xf numFmtId="0" fontId="42" fillId="38" borderId="17" xfId="0" applyFont="1" applyFill="1" applyBorder="1" applyAlignment="1" applyProtection="1">
      <alignment horizontal="center" vertical="center" wrapText="1"/>
      <protection/>
    </xf>
    <xf numFmtId="10" fontId="0" fillId="34" borderId="17" xfId="0" applyNumberFormat="1" applyFill="1" applyBorder="1" applyAlignment="1" applyProtection="1">
      <alignment horizontal="left" vertical="top" wrapText="1"/>
      <protection/>
    </xf>
    <xf numFmtId="10" fontId="0" fillId="0" borderId="19" xfId="0" applyNumberFormat="1" applyBorder="1" applyAlignment="1" applyProtection="1">
      <alignment/>
      <protection/>
    </xf>
    <xf numFmtId="0" fontId="0" fillId="34" borderId="17" xfId="0" applyFill="1" applyBorder="1" applyAlignment="1" applyProtection="1">
      <alignment horizontal="left" vertical="top" wrapText="1"/>
      <protection/>
    </xf>
    <xf numFmtId="17" fontId="0" fillId="34" borderId="17" xfId="0" applyNumberFormat="1" applyFill="1" applyBorder="1" applyAlignment="1" applyProtection="1">
      <alignment horizontal="left" vertical="top" wrapText="1"/>
      <protection/>
    </xf>
    <xf numFmtId="0" fontId="0" fillId="34" borderId="12" xfId="0" applyFill="1" applyBorder="1" applyAlignment="1" applyProtection="1">
      <alignment horizontal="left" vertical="top" wrapText="1"/>
      <protection/>
    </xf>
    <xf numFmtId="3" fontId="0" fillId="34" borderId="12" xfId="0" applyNumberFormat="1" applyFill="1" applyBorder="1" applyAlignment="1" applyProtection="1">
      <alignment horizontal="right" vertical="top" wrapText="1"/>
      <protection/>
    </xf>
    <xf numFmtId="0" fontId="42" fillId="36" borderId="17" xfId="0" applyFont="1" applyFill="1" applyBorder="1" applyAlignment="1" applyProtection="1">
      <alignment horizontal="right" wrapText="1"/>
      <protection/>
    </xf>
    <xf numFmtId="0" fontId="42" fillId="36" borderId="24" xfId="0" applyFont="1" applyFill="1" applyBorder="1" applyAlignment="1" applyProtection="1">
      <alignment horizontal="center" vertical="center" wrapText="1"/>
      <protection/>
    </xf>
    <xf numFmtId="10" fontId="42" fillId="36" borderId="25" xfId="0" applyNumberFormat="1" applyFont="1" applyFill="1" applyBorder="1" applyAlignment="1" applyProtection="1">
      <alignment horizontal="right" vertical="top" wrapText="1"/>
      <protection/>
    </xf>
    <xf numFmtId="10" fontId="0" fillId="0" borderId="0" xfId="0" applyNumberFormat="1" applyAlignment="1" applyProtection="1">
      <alignment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361950</xdr:colOff>
      <xdr:row>4</xdr:row>
      <xdr:rowOff>133350</xdr:rowOff>
    </xdr:to>
    <xdr:pic>
      <xdr:nvPicPr>
        <xdr:cNvPr id="1" name="Logo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62050" cy="7810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0</xdr:row>
      <xdr:rowOff>0</xdr:rowOff>
    </xdr:from>
    <xdr:to>
      <xdr:col>13</xdr:col>
      <xdr:colOff>0</xdr:colOff>
      <xdr:row>5</xdr:row>
      <xdr:rowOff>9525</xdr:rowOff>
    </xdr:to>
    <xdr:pic>
      <xdr:nvPicPr>
        <xdr:cNvPr id="2" name="Logo1" descr="Logo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020425" y="0"/>
          <a:ext cx="1028700" cy="8191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0</xdr:col>
      <xdr:colOff>352425</xdr:colOff>
      <xdr:row>33</xdr:row>
      <xdr:rowOff>28575</xdr:rowOff>
    </xdr:from>
    <xdr:to>
      <xdr:col>3</xdr:col>
      <xdr:colOff>95250</xdr:colOff>
      <xdr:row>41</xdr:row>
      <xdr:rowOff>114300</xdr:rowOff>
    </xdr:to>
    <xdr:sp>
      <xdr:nvSpPr>
        <xdr:cNvPr id="3" name="3 CuadroTexto"/>
        <xdr:cNvSpPr txBox="1">
          <a:spLocks noChangeArrowheads="1"/>
        </xdr:cNvSpPr>
      </xdr:nvSpPr>
      <xdr:spPr>
        <a:xfrm>
          <a:off x="352425" y="7353300"/>
          <a:ext cx="3448050" cy="1381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DR . GILBERTO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HERRERA . RUIZ 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RESPONSABLE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DEL PROYECTO</a:t>
          </a:r>
        </a:p>
      </xdr:txBody>
    </xdr:sp>
    <xdr:clientData/>
  </xdr:twoCellAnchor>
  <xdr:twoCellAnchor>
    <xdr:from>
      <xdr:col>5</xdr:col>
      <xdr:colOff>523875</xdr:colOff>
      <xdr:row>33</xdr:row>
      <xdr:rowOff>114300</xdr:rowOff>
    </xdr:from>
    <xdr:to>
      <xdr:col>9</xdr:col>
      <xdr:colOff>419100</xdr:colOff>
      <xdr:row>41</xdr:row>
      <xdr:rowOff>19050</xdr:rowOff>
    </xdr:to>
    <xdr:sp>
      <xdr:nvSpPr>
        <xdr:cNvPr id="4" name="4 CuadroTexto"/>
        <xdr:cNvSpPr txBox="1">
          <a:spLocks noChangeArrowheads="1"/>
        </xdr:cNvSpPr>
      </xdr:nvSpPr>
      <xdr:spPr>
        <a:xfrm>
          <a:off x="5486400" y="7439025"/>
          <a:ext cx="2409825" cy="12001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ING.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LETICIA BAUTISTA FRÍAS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COORDINACIÓN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DE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INFORMACIÓN Y PROGRAMACIÓN</a:t>
          </a:r>
        </a:p>
      </xdr:txBody>
    </xdr:sp>
    <xdr:clientData/>
  </xdr:twoCellAnchor>
  <xdr:twoCellAnchor>
    <xdr:from>
      <xdr:col>5</xdr:col>
      <xdr:colOff>523875</xdr:colOff>
      <xdr:row>36</xdr:row>
      <xdr:rowOff>95250</xdr:rowOff>
    </xdr:from>
    <xdr:to>
      <xdr:col>9</xdr:col>
      <xdr:colOff>419100</xdr:colOff>
      <xdr:row>36</xdr:row>
      <xdr:rowOff>95250</xdr:rowOff>
    </xdr:to>
    <xdr:sp>
      <xdr:nvSpPr>
        <xdr:cNvPr id="5" name="5 Conector recto"/>
        <xdr:cNvSpPr>
          <a:spLocks/>
        </xdr:cNvSpPr>
      </xdr:nvSpPr>
      <xdr:spPr>
        <a:xfrm rot="10800000" flipH="1">
          <a:off x="5486400" y="7905750"/>
          <a:ext cx="2409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11</xdr:col>
      <xdr:colOff>0</xdr:colOff>
      <xdr:row>34</xdr:row>
      <xdr:rowOff>28575</xdr:rowOff>
    </xdr:from>
    <xdr:to>
      <xdr:col>12</xdr:col>
      <xdr:colOff>885825</xdr:colOff>
      <xdr:row>41</xdr:row>
      <xdr:rowOff>114300</xdr:rowOff>
    </xdr:to>
    <xdr:sp>
      <xdr:nvSpPr>
        <xdr:cNvPr id="6" name="6 CuadroTexto"/>
        <xdr:cNvSpPr txBox="1">
          <a:spLocks noChangeArrowheads="1"/>
        </xdr:cNvSpPr>
      </xdr:nvSpPr>
      <xdr:spPr>
        <a:xfrm>
          <a:off x="9763125" y="7515225"/>
          <a:ext cx="2143125" cy="1219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LIC.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CONSUELO RÍOS HERNÁNDEZ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COORDINACIÓN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PLANEACIÓN  ESTRATÉGICA</a:t>
          </a:r>
        </a:p>
      </xdr:txBody>
    </xdr:sp>
    <xdr:clientData/>
  </xdr:twoCellAnchor>
  <xdr:twoCellAnchor>
    <xdr:from>
      <xdr:col>9</xdr:col>
      <xdr:colOff>266700</xdr:colOff>
      <xdr:row>39</xdr:row>
      <xdr:rowOff>57150</xdr:rowOff>
    </xdr:from>
    <xdr:to>
      <xdr:col>11</xdr:col>
      <xdr:colOff>257175</xdr:colOff>
      <xdr:row>47</xdr:row>
      <xdr:rowOff>85725</xdr:rowOff>
    </xdr:to>
    <xdr:sp>
      <xdr:nvSpPr>
        <xdr:cNvPr id="7" name="7 CuadroTexto"/>
        <xdr:cNvSpPr txBox="1">
          <a:spLocks noChangeArrowheads="1"/>
        </xdr:cNvSpPr>
      </xdr:nvSpPr>
      <xdr:spPr>
        <a:xfrm>
          <a:off x="7743825" y="8353425"/>
          <a:ext cx="2276475" cy="1323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DR. FERNANDO MANUEL GONZÁLEZ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SECRETARIO EJECUTIVO  DEL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COMITÉ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PLANEACIÓN</a:t>
          </a:r>
        </a:p>
      </xdr:txBody>
    </xdr:sp>
    <xdr:clientData/>
  </xdr:twoCellAnchor>
  <xdr:twoCellAnchor>
    <xdr:from>
      <xdr:col>9</xdr:col>
      <xdr:colOff>123825</xdr:colOff>
      <xdr:row>41</xdr:row>
      <xdr:rowOff>161925</xdr:rowOff>
    </xdr:from>
    <xdr:to>
      <xdr:col>11</xdr:col>
      <xdr:colOff>257175</xdr:colOff>
      <xdr:row>41</xdr:row>
      <xdr:rowOff>161925</xdr:rowOff>
    </xdr:to>
    <xdr:sp>
      <xdr:nvSpPr>
        <xdr:cNvPr id="8" name="8 Conector recto"/>
        <xdr:cNvSpPr>
          <a:spLocks/>
        </xdr:cNvSpPr>
      </xdr:nvSpPr>
      <xdr:spPr>
        <a:xfrm rot="10800000" flipH="1">
          <a:off x="7600950" y="8782050"/>
          <a:ext cx="2419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</xdr:col>
      <xdr:colOff>2276475</xdr:colOff>
      <xdr:row>39</xdr:row>
      <xdr:rowOff>123825</xdr:rowOff>
    </xdr:from>
    <xdr:to>
      <xdr:col>5</xdr:col>
      <xdr:colOff>619125</xdr:colOff>
      <xdr:row>47</xdr:row>
      <xdr:rowOff>95250</xdr:rowOff>
    </xdr:to>
    <xdr:sp>
      <xdr:nvSpPr>
        <xdr:cNvPr id="9" name="9 CuadroTexto"/>
        <xdr:cNvSpPr txBox="1">
          <a:spLocks noChangeArrowheads="1"/>
        </xdr:cNvSpPr>
      </xdr:nvSpPr>
      <xdr:spPr>
        <a:xfrm>
          <a:off x="3076575" y="8420100"/>
          <a:ext cx="2505075" cy="1266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DR . GILBERTO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HERRERA  RUIZ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 DE LA DES</a:t>
          </a:r>
        </a:p>
      </xdr:txBody>
    </xdr:sp>
    <xdr:clientData/>
  </xdr:twoCellAnchor>
  <xdr:twoCellAnchor>
    <xdr:from>
      <xdr:col>2</xdr:col>
      <xdr:colOff>295275</xdr:colOff>
      <xdr:row>43</xdr:row>
      <xdr:rowOff>57150</xdr:rowOff>
    </xdr:from>
    <xdr:to>
      <xdr:col>5</xdr:col>
      <xdr:colOff>304800</xdr:colOff>
      <xdr:row>43</xdr:row>
      <xdr:rowOff>57150</xdr:rowOff>
    </xdr:to>
    <xdr:sp>
      <xdr:nvSpPr>
        <xdr:cNvPr id="10" name="10 Conector recto"/>
        <xdr:cNvSpPr>
          <a:spLocks/>
        </xdr:cNvSpPr>
      </xdr:nvSpPr>
      <xdr:spPr>
        <a:xfrm rot="10800000" flipH="1">
          <a:off x="3381375" y="9001125"/>
          <a:ext cx="1885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0</xdr:col>
      <xdr:colOff>381000</xdr:colOff>
      <xdr:row>37</xdr:row>
      <xdr:rowOff>19050</xdr:rowOff>
    </xdr:from>
    <xdr:to>
      <xdr:col>3</xdr:col>
      <xdr:colOff>38100</xdr:colOff>
      <xdr:row>37</xdr:row>
      <xdr:rowOff>19050</xdr:rowOff>
    </xdr:to>
    <xdr:sp>
      <xdr:nvSpPr>
        <xdr:cNvPr id="11" name="11 Conector recto"/>
        <xdr:cNvSpPr>
          <a:spLocks/>
        </xdr:cNvSpPr>
      </xdr:nvSpPr>
      <xdr:spPr>
        <a:xfrm rot="10800000" flipH="1">
          <a:off x="381000" y="7991475"/>
          <a:ext cx="3362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11</xdr:col>
      <xdr:colOff>66675</xdr:colOff>
      <xdr:row>37</xdr:row>
      <xdr:rowOff>0</xdr:rowOff>
    </xdr:from>
    <xdr:to>
      <xdr:col>12</xdr:col>
      <xdr:colOff>857250</xdr:colOff>
      <xdr:row>37</xdr:row>
      <xdr:rowOff>0</xdr:rowOff>
    </xdr:to>
    <xdr:sp>
      <xdr:nvSpPr>
        <xdr:cNvPr id="12" name="12 Conector recto"/>
        <xdr:cNvSpPr>
          <a:spLocks/>
        </xdr:cNvSpPr>
      </xdr:nvSpPr>
      <xdr:spPr>
        <a:xfrm>
          <a:off x="9829800" y="7972425"/>
          <a:ext cx="2047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361950</xdr:colOff>
      <xdr:row>4</xdr:row>
      <xdr:rowOff>133350</xdr:rowOff>
    </xdr:to>
    <xdr:pic>
      <xdr:nvPicPr>
        <xdr:cNvPr id="1" name="Logo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62050" cy="7810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17</xdr:col>
      <xdr:colOff>723900</xdr:colOff>
      <xdr:row>0</xdr:row>
      <xdr:rowOff>0</xdr:rowOff>
    </xdr:from>
    <xdr:to>
      <xdr:col>18</xdr:col>
      <xdr:colOff>838200</xdr:colOff>
      <xdr:row>5</xdr:row>
      <xdr:rowOff>9525</xdr:rowOff>
    </xdr:to>
    <xdr:pic>
      <xdr:nvPicPr>
        <xdr:cNvPr id="2" name="Logo1" descr="Logo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611850" y="0"/>
          <a:ext cx="1028700" cy="8191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0</xdr:col>
      <xdr:colOff>304800</xdr:colOff>
      <xdr:row>28</xdr:row>
      <xdr:rowOff>19050</xdr:rowOff>
    </xdr:from>
    <xdr:to>
      <xdr:col>2</xdr:col>
      <xdr:colOff>47625</xdr:colOff>
      <xdr:row>36</xdr:row>
      <xdr:rowOff>95250</xdr:rowOff>
    </xdr:to>
    <xdr:sp>
      <xdr:nvSpPr>
        <xdr:cNvPr id="3" name="9 CuadroTexto"/>
        <xdr:cNvSpPr txBox="1">
          <a:spLocks noChangeArrowheads="1"/>
        </xdr:cNvSpPr>
      </xdr:nvSpPr>
      <xdr:spPr>
        <a:xfrm>
          <a:off x="304800" y="7429500"/>
          <a:ext cx="2314575" cy="1371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DR .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GILBERTO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HERRERA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RUIZ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RESPONSABLE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DEL PROYECTO</a:t>
          </a:r>
        </a:p>
      </xdr:txBody>
    </xdr:sp>
    <xdr:clientData/>
  </xdr:twoCellAnchor>
  <xdr:twoCellAnchor>
    <xdr:from>
      <xdr:col>8</xdr:col>
      <xdr:colOff>19050</xdr:colOff>
      <xdr:row>28</xdr:row>
      <xdr:rowOff>152400</xdr:rowOff>
    </xdr:from>
    <xdr:to>
      <xdr:col>10</xdr:col>
      <xdr:colOff>133350</xdr:colOff>
      <xdr:row>36</xdr:row>
      <xdr:rowOff>66675</xdr:rowOff>
    </xdr:to>
    <xdr:sp>
      <xdr:nvSpPr>
        <xdr:cNvPr id="4" name="10 CuadroTexto"/>
        <xdr:cNvSpPr txBox="1">
          <a:spLocks noChangeArrowheads="1"/>
        </xdr:cNvSpPr>
      </xdr:nvSpPr>
      <xdr:spPr>
        <a:xfrm>
          <a:off x="9163050" y="7562850"/>
          <a:ext cx="2228850" cy="1209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ING.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LETICIA BAUTISTA FRÍAS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COORDINACIÓN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DE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INFORMACIÓN Y PROGRAMACIÓN</a:t>
          </a:r>
        </a:p>
      </xdr:txBody>
    </xdr:sp>
    <xdr:clientData/>
  </xdr:twoCellAnchor>
  <xdr:twoCellAnchor>
    <xdr:from>
      <xdr:col>8</xdr:col>
      <xdr:colOff>19050</xdr:colOff>
      <xdr:row>32</xdr:row>
      <xdr:rowOff>28575</xdr:rowOff>
    </xdr:from>
    <xdr:to>
      <xdr:col>10</xdr:col>
      <xdr:colOff>133350</xdr:colOff>
      <xdr:row>32</xdr:row>
      <xdr:rowOff>28575</xdr:rowOff>
    </xdr:to>
    <xdr:sp>
      <xdr:nvSpPr>
        <xdr:cNvPr id="5" name="11 Conector recto"/>
        <xdr:cNvSpPr>
          <a:spLocks/>
        </xdr:cNvSpPr>
      </xdr:nvSpPr>
      <xdr:spPr>
        <a:xfrm rot="10800000" flipH="1">
          <a:off x="9163050" y="8086725"/>
          <a:ext cx="2228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16</xdr:col>
      <xdr:colOff>19050</xdr:colOff>
      <xdr:row>29</xdr:row>
      <xdr:rowOff>0</xdr:rowOff>
    </xdr:from>
    <xdr:to>
      <xdr:col>18</xdr:col>
      <xdr:colOff>476250</xdr:colOff>
      <xdr:row>36</xdr:row>
      <xdr:rowOff>85725</xdr:rowOff>
    </xdr:to>
    <xdr:sp>
      <xdr:nvSpPr>
        <xdr:cNvPr id="6" name="12 CuadroTexto"/>
        <xdr:cNvSpPr txBox="1">
          <a:spLocks noChangeArrowheads="1"/>
        </xdr:cNvSpPr>
      </xdr:nvSpPr>
      <xdr:spPr>
        <a:xfrm>
          <a:off x="16935450" y="7572375"/>
          <a:ext cx="2343150" cy="1219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LIC.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CONSUELO RÍOS HERNÁNDEZ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COORDINACIÓN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PLANEACIÓN ESTRATÉGICA
</a:t>
          </a:r>
        </a:p>
      </xdr:txBody>
    </xdr:sp>
    <xdr:clientData/>
  </xdr:twoCellAnchor>
  <xdr:twoCellAnchor>
    <xdr:from>
      <xdr:col>12</xdr:col>
      <xdr:colOff>266700</xdr:colOff>
      <xdr:row>37</xdr:row>
      <xdr:rowOff>142875</xdr:rowOff>
    </xdr:from>
    <xdr:to>
      <xdr:col>14</xdr:col>
      <xdr:colOff>1123950</xdr:colOff>
      <xdr:row>45</xdr:row>
      <xdr:rowOff>85725</xdr:rowOff>
    </xdr:to>
    <xdr:sp>
      <xdr:nvSpPr>
        <xdr:cNvPr id="7" name="13 CuadroTexto"/>
        <xdr:cNvSpPr txBox="1">
          <a:spLocks noChangeArrowheads="1"/>
        </xdr:cNvSpPr>
      </xdr:nvSpPr>
      <xdr:spPr>
        <a:xfrm>
          <a:off x="13239750" y="9010650"/>
          <a:ext cx="2686050" cy="1238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DR. FERNANDO MANUEL GONZÁLEZ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SECRETARIO EJECUTIVO  DEL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COMITÉ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PLANEACIÓN</a:t>
          </a:r>
        </a:p>
      </xdr:txBody>
    </xdr:sp>
    <xdr:clientData/>
  </xdr:twoCellAnchor>
  <xdr:twoCellAnchor>
    <xdr:from>
      <xdr:col>12</xdr:col>
      <xdr:colOff>247650</xdr:colOff>
      <xdr:row>40</xdr:row>
      <xdr:rowOff>142875</xdr:rowOff>
    </xdr:from>
    <xdr:to>
      <xdr:col>14</xdr:col>
      <xdr:colOff>1104900</xdr:colOff>
      <xdr:row>40</xdr:row>
      <xdr:rowOff>142875</xdr:rowOff>
    </xdr:to>
    <xdr:sp>
      <xdr:nvSpPr>
        <xdr:cNvPr id="8" name="14 Conector recto"/>
        <xdr:cNvSpPr>
          <a:spLocks/>
        </xdr:cNvSpPr>
      </xdr:nvSpPr>
      <xdr:spPr>
        <a:xfrm rot="10800000" flipH="1">
          <a:off x="13220700" y="9496425"/>
          <a:ext cx="2686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3</xdr:col>
      <xdr:colOff>914400</xdr:colOff>
      <xdr:row>37</xdr:row>
      <xdr:rowOff>57150</xdr:rowOff>
    </xdr:from>
    <xdr:to>
      <xdr:col>6</xdr:col>
      <xdr:colOff>847725</xdr:colOff>
      <xdr:row>45</xdr:row>
      <xdr:rowOff>28575</xdr:rowOff>
    </xdr:to>
    <xdr:sp>
      <xdr:nvSpPr>
        <xdr:cNvPr id="9" name="15 CuadroTexto"/>
        <xdr:cNvSpPr txBox="1">
          <a:spLocks noChangeArrowheads="1"/>
        </xdr:cNvSpPr>
      </xdr:nvSpPr>
      <xdr:spPr>
        <a:xfrm>
          <a:off x="4629150" y="8924925"/>
          <a:ext cx="2676525" cy="1266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DR.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GILBERTO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HERRERA RUIZ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 DE LA DES</a:t>
          </a:r>
        </a:p>
      </xdr:txBody>
    </xdr:sp>
    <xdr:clientData/>
  </xdr:twoCellAnchor>
  <xdr:twoCellAnchor>
    <xdr:from>
      <xdr:col>3</xdr:col>
      <xdr:colOff>895350</xdr:colOff>
      <xdr:row>41</xdr:row>
      <xdr:rowOff>0</xdr:rowOff>
    </xdr:from>
    <xdr:to>
      <xdr:col>6</xdr:col>
      <xdr:colOff>828675</xdr:colOff>
      <xdr:row>41</xdr:row>
      <xdr:rowOff>0</xdr:rowOff>
    </xdr:to>
    <xdr:sp>
      <xdr:nvSpPr>
        <xdr:cNvPr id="10" name="16 Conector recto"/>
        <xdr:cNvSpPr>
          <a:spLocks/>
        </xdr:cNvSpPr>
      </xdr:nvSpPr>
      <xdr:spPr>
        <a:xfrm rot="10800000" flipH="1">
          <a:off x="4610100" y="9515475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0</xdr:col>
      <xdr:colOff>381000</xdr:colOff>
      <xdr:row>32</xdr:row>
      <xdr:rowOff>19050</xdr:rowOff>
    </xdr:from>
    <xdr:to>
      <xdr:col>2</xdr:col>
      <xdr:colOff>38100</xdr:colOff>
      <xdr:row>32</xdr:row>
      <xdr:rowOff>19050</xdr:rowOff>
    </xdr:to>
    <xdr:sp>
      <xdr:nvSpPr>
        <xdr:cNvPr id="11" name="17 Conector recto"/>
        <xdr:cNvSpPr>
          <a:spLocks/>
        </xdr:cNvSpPr>
      </xdr:nvSpPr>
      <xdr:spPr>
        <a:xfrm rot="10800000" flipH="1">
          <a:off x="381000" y="8077200"/>
          <a:ext cx="2228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16</xdr:col>
      <xdr:colOff>57150</xdr:colOff>
      <xdr:row>32</xdr:row>
      <xdr:rowOff>28575</xdr:rowOff>
    </xdr:from>
    <xdr:to>
      <xdr:col>18</xdr:col>
      <xdr:colOff>400050</xdr:colOff>
      <xdr:row>32</xdr:row>
      <xdr:rowOff>28575</xdr:rowOff>
    </xdr:to>
    <xdr:sp>
      <xdr:nvSpPr>
        <xdr:cNvPr id="12" name="18 Conector recto"/>
        <xdr:cNvSpPr>
          <a:spLocks/>
        </xdr:cNvSpPr>
      </xdr:nvSpPr>
      <xdr:spPr>
        <a:xfrm rot="10800000" flipH="1">
          <a:off x="16973550" y="8086725"/>
          <a:ext cx="2228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8"/>
  <sheetViews>
    <sheetView tabSelected="1" view="pageBreakPreview" zoomScale="80" zoomScaleNormal="90" zoomScaleSheetLayoutView="80" zoomScalePageLayoutView="0" workbookViewId="0" topLeftCell="A1">
      <selection activeCell="J31" sqref="J31:K31"/>
    </sheetView>
  </sheetViews>
  <sheetFormatPr defaultColWidth="9.33203125" defaultRowHeight="12.75"/>
  <cols>
    <col min="1" max="1" width="14" style="1" customWidth="1"/>
    <col min="2" max="2" width="40" style="1" customWidth="1"/>
    <col min="3" max="3" width="10.83203125" style="1" customWidth="1"/>
    <col min="4" max="9" width="11" style="1" customWidth="1"/>
    <col min="10" max="10" width="22" style="1" customWidth="1"/>
    <col min="11" max="11" width="18" style="1" customWidth="1"/>
    <col min="12" max="12" width="22" style="1" customWidth="1"/>
    <col min="13" max="13" width="18" style="1" customWidth="1"/>
    <col min="14" max="16384" width="9.33203125" style="1" customWidth="1"/>
  </cols>
  <sheetData>
    <row r="1" spans="1:13" ht="12.75">
      <c r="A1" s="7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 ht="12.7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3" spans="1:13" ht="12.7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</row>
    <row r="4" spans="1:13" ht="12.75">
      <c r="A4" s="7" t="s">
        <v>46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</row>
    <row r="5" spans="1:13" ht="12.75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</row>
    <row r="6" spans="1:13" ht="12.75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</row>
    <row r="7" spans="1:13" ht="12.75">
      <c r="A7" s="10" t="s">
        <v>2</v>
      </c>
      <c r="B7" s="11" t="s">
        <v>3</v>
      </c>
      <c r="C7" s="11"/>
      <c r="D7" s="9"/>
      <c r="E7" s="9"/>
      <c r="F7" s="9"/>
      <c r="G7" s="9"/>
      <c r="H7" s="9"/>
      <c r="I7" s="9"/>
      <c r="J7" s="9"/>
      <c r="K7" s="9"/>
      <c r="L7" s="9"/>
      <c r="M7" s="9"/>
    </row>
    <row r="8" spans="1:13" ht="12.75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</row>
    <row r="9" spans="1:13" ht="12.75">
      <c r="A9" s="10" t="s">
        <v>4</v>
      </c>
      <c r="B9" s="12">
        <v>2008</v>
      </c>
      <c r="C9" s="12"/>
      <c r="D9" s="10" t="s">
        <v>5</v>
      </c>
      <c r="E9" s="12">
        <v>3</v>
      </c>
      <c r="F9" s="9"/>
      <c r="G9" s="9"/>
      <c r="H9" s="9"/>
      <c r="I9" s="9"/>
      <c r="J9" s="9"/>
      <c r="K9" s="9"/>
      <c r="L9" s="9"/>
      <c r="M9" s="9"/>
    </row>
    <row r="10" spans="1:13" ht="12.7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</row>
    <row r="11" spans="1:13" ht="12.75">
      <c r="A11" s="10" t="s">
        <v>6</v>
      </c>
      <c r="B11" s="11" t="s">
        <v>7</v>
      </c>
      <c r="C11" s="11"/>
      <c r="D11" s="9"/>
      <c r="E11" s="9"/>
      <c r="F11" s="9"/>
      <c r="G11" s="9"/>
      <c r="H11" s="9"/>
      <c r="I11" s="9"/>
      <c r="J11" s="9"/>
      <c r="K11" s="9"/>
      <c r="L11" s="9"/>
      <c r="M11" s="9"/>
    </row>
    <row r="12" spans="1:13" ht="12.75">
      <c r="A12" s="9"/>
      <c r="B12" s="13" t="s">
        <v>8</v>
      </c>
      <c r="C12" s="13"/>
      <c r="D12" s="8"/>
      <c r="E12" s="8"/>
      <c r="F12" s="8"/>
      <c r="G12" s="8"/>
      <c r="H12" s="8"/>
      <c r="I12" s="8"/>
      <c r="J12" s="8"/>
      <c r="K12" s="8"/>
      <c r="L12" s="8"/>
      <c r="M12" s="8"/>
    </row>
    <row r="13" spans="1:13" ht="12.75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</row>
    <row r="14" spans="1:13" ht="12.75">
      <c r="A14" s="7" t="s">
        <v>47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</row>
    <row r="15" spans="1:13" ht="12.75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</row>
    <row r="16" spans="1:13" ht="12.75" customHeight="1">
      <c r="A16" s="31" t="s">
        <v>48</v>
      </c>
      <c r="B16" s="31" t="s">
        <v>49</v>
      </c>
      <c r="C16" s="32" t="s">
        <v>50</v>
      </c>
      <c r="D16" s="33"/>
      <c r="E16" s="34"/>
      <c r="F16" s="35" t="s">
        <v>51</v>
      </c>
      <c r="G16" s="36"/>
      <c r="H16" s="35" t="s">
        <v>52</v>
      </c>
      <c r="I16" s="36"/>
      <c r="J16" s="37" t="s">
        <v>23</v>
      </c>
      <c r="K16" s="38"/>
      <c r="L16" s="37" t="s">
        <v>24</v>
      </c>
      <c r="M16" s="38"/>
    </row>
    <row r="17" spans="1:13" ht="12.75">
      <c r="A17" s="25"/>
      <c r="B17" s="25"/>
      <c r="C17" s="39" t="s">
        <v>75</v>
      </c>
      <c r="D17" s="14" t="s">
        <v>53</v>
      </c>
      <c r="E17" s="14" t="s">
        <v>54</v>
      </c>
      <c r="F17" s="14" t="s">
        <v>53</v>
      </c>
      <c r="G17" s="14" t="s">
        <v>54</v>
      </c>
      <c r="H17" s="14" t="s">
        <v>53</v>
      </c>
      <c r="I17" s="14" t="s">
        <v>54</v>
      </c>
      <c r="J17" s="40"/>
      <c r="K17" s="41"/>
      <c r="L17" s="40"/>
      <c r="M17" s="41"/>
    </row>
    <row r="18" spans="1:13" ht="12.75">
      <c r="A18" s="42" t="s">
        <v>55</v>
      </c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43"/>
    </row>
    <row r="19" spans="1:13" ht="12.75">
      <c r="A19" s="44" t="s">
        <v>56</v>
      </c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43"/>
    </row>
    <row r="20" spans="1:13" ht="25.5">
      <c r="A20" s="19" t="s">
        <v>57</v>
      </c>
      <c r="B20" s="20" t="s">
        <v>58</v>
      </c>
      <c r="C20" s="20">
        <v>58</v>
      </c>
      <c r="D20" s="22">
        <v>43</v>
      </c>
      <c r="E20" s="5">
        <v>0.51</v>
      </c>
      <c r="F20" s="22">
        <v>29</v>
      </c>
      <c r="G20" s="5">
        <v>0.53</v>
      </c>
      <c r="H20" s="22">
        <v>33</v>
      </c>
      <c r="I20" s="5">
        <v>1</v>
      </c>
      <c r="J20" s="45"/>
      <c r="K20" s="46"/>
      <c r="L20" s="47" t="s">
        <v>28</v>
      </c>
      <c r="M20" s="43"/>
    </row>
    <row r="21" spans="1:13" ht="12.75">
      <c r="A21" s="44" t="s">
        <v>59</v>
      </c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43"/>
    </row>
    <row r="22" spans="1:13" ht="76.5">
      <c r="A22" s="19" t="s">
        <v>60</v>
      </c>
      <c r="B22" s="20" t="s">
        <v>61</v>
      </c>
      <c r="C22" s="20">
        <v>5</v>
      </c>
      <c r="D22" s="22">
        <v>2</v>
      </c>
      <c r="E22" s="5">
        <v>0.4</v>
      </c>
      <c r="F22" s="22">
        <v>5</v>
      </c>
      <c r="G22" s="5">
        <v>1</v>
      </c>
      <c r="H22" s="22">
        <v>5</v>
      </c>
      <c r="I22" s="5">
        <v>1</v>
      </c>
      <c r="J22" s="45"/>
      <c r="K22" s="46"/>
      <c r="L22" s="47" t="s">
        <v>28</v>
      </c>
      <c r="M22" s="43"/>
    </row>
    <row r="23" spans="1:13" ht="12.75">
      <c r="A23" s="42" t="s">
        <v>62</v>
      </c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43"/>
    </row>
    <row r="24" spans="1:13" ht="12.75">
      <c r="A24" s="44" t="s">
        <v>63</v>
      </c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43"/>
    </row>
    <row r="25" spans="1:13" ht="41.25" customHeight="1">
      <c r="A25" s="19" t="s">
        <v>64</v>
      </c>
      <c r="B25" s="20" t="s">
        <v>29</v>
      </c>
      <c r="C25" s="20">
        <v>5</v>
      </c>
      <c r="D25" s="22">
        <v>4</v>
      </c>
      <c r="E25" s="5">
        <v>0.8</v>
      </c>
      <c r="F25" s="22">
        <v>1</v>
      </c>
      <c r="G25" s="5">
        <v>1</v>
      </c>
      <c r="H25" s="22">
        <v>0</v>
      </c>
      <c r="I25" s="5">
        <v>0</v>
      </c>
      <c r="J25" s="47"/>
      <c r="K25" s="43"/>
      <c r="L25" s="47"/>
      <c r="M25" s="43"/>
    </row>
    <row r="26" spans="1:13" ht="12.75">
      <c r="A26" s="44" t="s">
        <v>65</v>
      </c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43"/>
    </row>
    <row r="27" spans="1:13" ht="38.25">
      <c r="A27" s="19" t="s">
        <v>66</v>
      </c>
      <c r="B27" s="20" t="s">
        <v>27</v>
      </c>
      <c r="C27" s="20">
        <v>4</v>
      </c>
      <c r="D27" s="22">
        <v>4</v>
      </c>
      <c r="E27" s="5">
        <v>1</v>
      </c>
      <c r="F27" s="22">
        <v>3</v>
      </c>
      <c r="G27" s="5">
        <v>0.75</v>
      </c>
      <c r="H27" s="22">
        <v>3</v>
      </c>
      <c r="I27" s="5">
        <v>1</v>
      </c>
      <c r="J27" s="47"/>
      <c r="K27" s="43"/>
      <c r="L27" s="47"/>
      <c r="M27" s="43"/>
    </row>
    <row r="28" spans="1:13" ht="12.75">
      <c r="A28" s="44" t="s">
        <v>67</v>
      </c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43"/>
    </row>
    <row r="29" spans="1:13" ht="25.5">
      <c r="A29" s="19" t="s">
        <v>68</v>
      </c>
      <c r="B29" s="20" t="s">
        <v>69</v>
      </c>
      <c r="C29" s="20">
        <v>246</v>
      </c>
      <c r="D29" s="22">
        <v>82</v>
      </c>
      <c r="E29" s="5">
        <v>0.19</v>
      </c>
      <c r="F29" s="22">
        <v>88</v>
      </c>
      <c r="G29" s="5">
        <v>0.6</v>
      </c>
      <c r="H29" s="22">
        <v>88</v>
      </c>
      <c r="I29" s="5">
        <v>1</v>
      </c>
      <c r="J29" s="47"/>
      <c r="K29" s="43"/>
      <c r="L29" s="48"/>
      <c r="M29" s="43"/>
    </row>
    <row r="30" spans="1:13" ht="12.75">
      <c r="A30" s="44" t="s">
        <v>70</v>
      </c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43"/>
    </row>
    <row r="31" spans="1:13" ht="25.5">
      <c r="A31" s="19" t="s">
        <v>71</v>
      </c>
      <c r="B31" s="20" t="s">
        <v>72</v>
      </c>
      <c r="C31" s="49">
        <v>193</v>
      </c>
      <c r="D31" s="50">
        <v>119</v>
      </c>
      <c r="E31" s="5">
        <v>0.28</v>
      </c>
      <c r="F31" s="22">
        <v>119</v>
      </c>
      <c r="G31" s="5">
        <v>0.28</v>
      </c>
      <c r="H31" s="22">
        <v>111</v>
      </c>
      <c r="I31" s="5">
        <v>0.9327</v>
      </c>
      <c r="J31" s="47"/>
      <c r="K31" s="43"/>
      <c r="L31" s="47"/>
      <c r="M31" s="43"/>
    </row>
    <row r="32" spans="1:13" ht="12.75">
      <c r="A32" s="51" t="s">
        <v>73</v>
      </c>
      <c r="B32" s="36"/>
      <c r="C32" s="52"/>
      <c r="D32" s="53">
        <v>0.8666</v>
      </c>
      <c r="E32" s="9"/>
      <c r="F32" s="9"/>
      <c r="G32" s="9"/>
      <c r="H32" s="9"/>
      <c r="I32" s="9"/>
      <c r="J32" s="9"/>
      <c r="K32" s="9"/>
      <c r="L32" s="9"/>
      <c r="M32" s="9"/>
    </row>
    <row r="33" spans="1:13" ht="12.75">
      <c r="A33" s="9"/>
      <c r="B33" s="9"/>
      <c r="C33" s="9"/>
      <c r="D33" s="9"/>
      <c r="E33" s="9"/>
      <c r="F33" s="9"/>
      <c r="G33" s="9"/>
      <c r="H33" s="9"/>
      <c r="I33" s="9"/>
      <c r="J33" s="9"/>
      <c r="K33" s="54"/>
      <c r="L33" s="9"/>
      <c r="M33" s="9"/>
    </row>
    <row r="34" spans="1:13" ht="12.75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</row>
    <row r="35" spans="1:13" ht="12.75">
      <c r="A35" s="9"/>
      <c r="B35" s="9"/>
      <c r="C35" s="9"/>
      <c r="D35" s="9"/>
      <c r="E35" s="9"/>
      <c r="F35" s="9"/>
      <c r="G35" s="9"/>
      <c r="H35" s="9"/>
      <c r="I35" s="9"/>
      <c r="J35" s="9"/>
      <c r="K35" s="9" t="s">
        <v>74</v>
      </c>
      <c r="L35" s="9"/>
      <c r="M35" s="9"/>
    </row>
    <row r="36" spans="1:13" ht="12.75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</row>
    <row r="37" spans="1:13" ht="12.75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</row>
    <row r="38" spans="1:13" ht="12.75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</row>
    <row r="39" spans="1:13" ht="12.75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</row>
    <row r="40" spans="1:13" ht="12.75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</row>
    <row r="41" spans="1:13" ht="12.75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</row>
    <row r="42" spans="1:13" ht="12.75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</row>
    <row r="43" spans="1:13" ht="12.75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</row>
    <row r="44" spans="1:13" ht="12.75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</row>
    <row r="45" spans="1:13" ht="12.75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</row>
    <row r="46" spans="1:13" ht="12.75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</row>
    <row r="47" spans="1:13" ht="12.75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</row>
    <row r="48" spans="1:13" ht="12.75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</row>
  </sheetData>
  <sheetProtection formatCells="0" formatColumns="0" formatRows="0" insertColumns="0" insertRows="0" insertHyperlinks="0" deleteColumns="0" deleteRows="0" sort="0" autoFilter="0" pivotTables="0"/>
  <mergeCells count="32">
    <mergeCell ref="A30:M30"/>
    <mergeCell ref="J31:K31"/>
    <mergeCell ref="L31:M31"/>
    <mergeCell ref="J22:K22"/>
    <mergeCell ref="L22:M22"/>
    <mergeCell ref="A21:M21"/>
    <mergeCell ref="L29:M29"/>
    <mergeCell ref="A26:M26"/>
    <mergeCell ref="J27:K27"/>
    <mergeCell ref="L27:M27"/>
    <mergeCell ref="A28:M28"/>
    <mergeCell ref="J29:K29"/>
    <mergeCell ref="L25:M25"/>
    <mergeCell ref="A32:B32"/>
    <mergeCell ref="A18:M18"/>
    <mergeCell ref="A19:M19"/>
    <mergeCell ref="J20:K20"/>
    <mergeCell ref="L20:M20"/>
    <mergeCell ref="J16:K17"/>
    <mergeCell ref="L16:M17"/>
    <mergeCell ref="A23:M23"/>
    <mergeCell ref="A24:M24"/>
    <mergeCell ref="J25:K25"/>
    <mergeCell ref="A1:M2"/>
    <mergeCell ref="A4:M5"/>
    <mergeCell ref="B12:M12"/>
    <mergeCell ref="A14:M14"/>
    <mergeCell ref="A16:A17"/>
    <mergeCell ref="B16:B17"/>
    <mergeCell ref="C16:E16"/>
    <mergeCell ref="F16:G16"/>
    <mergeCell ref="H16:I16"/>
  </mergeCells>
  <printOptions horizontalCentered="1"/>
  <pageMargins left="0.984251968503937" right="0.984251968503937" top="0.984251968503937" bottom="0.984251968503937" header="0.31496062992125984" footer="0.31496062992125984"/>
  <pageSetup fitToHeight="0" horizontalDpi="600" verticalDpi="600" orientation="landscape" scale="60" r:id="rId2"/>
  <headerFooter>
    <oddFooter>&amp;L&amp;"Arial Narrow,Negrita" Universidad Autónoma de Querétaro &amp;CTercer reporte del seguimiento PIFI 2009
Ing. Leticia Bautista Frías
Ext. 3133&amp;RPágina &amp;P de &amp;N</oddFooter>
    <evenFooter>&amp;L&amp;B Universidad Aut?noma de Quer?taro &amp;RP?gina &amp;P de &amp;N</even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6"/>
  <sheetViews>
    <sheetView view="pageBreakPreview" zoomScaleNormal="70" zoomScaleSheetLayoutView="100" zoomScalePageLayoutView="0" workbookViewId="0" topLeftCell="A1">
      <selection activeCell="G21" sqref="G21"/>
    </sheetView>
  </sheetViews>
  <sheetFormatPr defaultColWidth="9.33203125" defaultRowHeight="12.75"/>
  <cols>
    <col min="1" max="1" width="14" style="0" customWidth="1"/>
    <col min="2" max="2" width="31" style="0" customWidth="1"/>
    <col min="3" max="3" width="20" style="0" customWidth="1"/>
    <col min="4" max="4" width="21" style="0" customWidth="1"/>
    <col min="5" max="5" width="16" style="0" customWidth="1"/>
    <col min="6" max="6" width="11" style="0" customWidth="1"/>
    <col min="7" max="7" width="26" style="0" customWidth="1"/>
    <col min="8" max="8" width="21" style="0" customWidth="1"/>
    <col min="9" max="9" width="20" style="0" customWidth="1"/>
    <col min="10" max="10" width="17" style="0" customWidth="1"/>
    <col min="11" max="11" width="16" style="0" customWidth="1"/>
    <col min="12" max="12" width="14" style="0" customWidth="1"/>
    <col min="13" max="13" width="15" style="0" customWidth="1"/>
    <col min="14" max="14" width="17" style="0" customWidth="1"/>
    <col min="15" max="15" width="20" style="0" customWidth="1"/>
    <col min="16" max="17" width="17" style="0" customWidth="1"/>
    <col min="18" max="19" width="16" style="0" customWidth="1"/>
  </cols>
  <sheetData>
    <row r="1" spans="1:19" ht="12.75">
      <c r="A1" s="7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</row>
    <row r="2" spans="1:19" ht="12.7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</row>
    <row r="3" spans="1:19" ht="12.7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</row>
    <row r="4" spans="1:19" ht="12.75">
      <c r="A4" s="7" t="s">
        <v>1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12.75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19" ht="12.75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</row>
    <row r="7" spans="1:19" ht="12.75">
      <c r="A7" s="10" t="s">
        <v>2</v>
      </c>
      <c r="B7" s="11" t="s">
        <v>3</v>
      </c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</row>
    <row r="8" spans="1:19" ht="12.75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</row>
    <row r="9" spans="1:19" ht="12.75">
      <c r="A9" s="10" t="s">
        <v>4</v>
      </c>
      <c r="B9" s="12">
        <v>2008</v>
      </c>
      <c r="C9" s="10" t="s">
        <v>5</v>
      </c>
      <c r="D9" s="12">
        <v>3</v>
      </c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</row>
    <row r="10" spans="1:19" ht="12.7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</row>
    <row r="11" spans="1:19" ht="12.75">
      <c r="A11" s="10" t="s">
        <v>6</v>
      </c>
      <c r="B11" s="11" t="s">
        <v>7</v>
      </c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</row>
    <row r="12" spans="1:19" ht="12.75">
      <c r="A12" s="9"/>
      <c r="B12" s="13" t="s">
        <v>8</v>
      </c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</row>
    <row r="13" spans="1:19" ht="12.75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</row>
    <row r="14" spans="1:19" ht="59.25" customHeight="1">
      <c r="A14" s="14" t="s">
        <v>9</v>
      </c>
      <c r="B14" s="14" t="s">
        <v>10</v>
      </c>
      <c r="C14" s="14" t="s">
        <v>11</v>
      </c>
      <c r="D14" s="14" t="s">
        <v>12</v>
      </c>
      <c r="E14" s="14" t="s">
        <v>13</v>
      </c>
      <c r="F14" s="14" t="s">
        <v>14</v>
      </c>
      <c r="G14" s="14" t="s">
        <v>15</v>
      </c>
      <c r="H14" s="14" t="s">
        <v>11</v>
      </c>
      <c r="I14" s="14" t="s">
        <v>12</v>
      </c>
      <c r="J14" s="14" t="s">
        <v>13</v>
      </c>
      <c r="K14" s="14" t="s">
        <v>16</v>
      </c>
      <c r="L14" s="14" t="s">
        <v>17</v>
      </c>
      <c r="M14" s="14" t="s">
        <v>18</v>
      </c>
      <c r="N14" s="14" t="s">
        <v>19</v>
      </c>
      <c r="O14" s="14" t="s">
        <v>20</v>
      </c>
      <c r="P14" s="14" t="s">
        <v>21</v>
      </c>
      <c r="Q14" s="14" t="s">
        <v>22</v>
      </c>
      <c r="R14" s="14" t="s">
        <v>23</v>
      </c>
      <c r="S14" s="14" t="s">
        <v>24</v>
      </c>
    </row>
    <row r="15" spans="1:19" ht="51">
      <c r="A15" s="15" t="s">
        <v>25</v>
      </c>
      <c r="B15" s="16" t="s">
        <v>26</v>
      </c>
      <c r="C15" s="17">
        <v>8632531.61</v>
      </c>
      <c r="D15" s="17">
        <v>756673</v>
      </c>
      <c r="E15" s="18">
        <v>0.087653661079383</v>
      </c>
      <c r="F15" s="19">
        <v>1.1</v>
      </c>
      <c r="G15" s="20" t="s">
        <v>27</v>
      </c>
      <c r="H15" s="21">
        <v>8120521.61</v>
      </c>
      <c r="I15" s="21">
        <v>711793</v>
      </c>
      <c r="J15" s="5">
        <v>0.087653605788508</v>
      </c>
      <c r="K15" s="22">
        <v>3</v>
      </c>
      <c r="L15" s="22">
        <v>3</v>
      </c>
      <c r="M15" s="22">
        <v>3</v>
      </c>
      <c r="N15" s="5">
        <f>M15/L15</f>
        <v>1</v>
      </c>
      <c r="O15" s="21">
        <v>550581.27</v>
      </c>
      <c r="P15" s="5">
        <v>0.7735</v>
      </c>
      <c r="Q15" s="23"/>
      <c r="R15" s="20" t="s">
        <v>28</v>
      </c>
      <c r="S15" s="20" t="s">
        <v>28</v>
      </c>
    </row>
    <row r="16" spans="1:19" ht="51">
      <c r="A16" s="24"/>
      <c r="B16" s="24"/>
      <c r="C16" s="24"/>
      <c r="D16" s="24"/>
      <c r="E16" s="24"/>
      <c r="F16" s="19">
        <v>1.2</v>
      </c>
      <c r="G16" s="20" t="s">
        <v>29</v>
      </c>
      <c r="H16" s="21">
        <v>512010</v>
      </c>
      <c r="I16" s="21">
        <v>44880</v>
      </c>
      <c r="J16" s="5">
        <v>0.0876545379973047</v>
      </c>
      <c r="K16" s="22">
        <v>1</v>
      </c>
      <c r="L16" s="22">
        <v>1</v>
      </c>
      <c r="M16" s="22">
        <v>0</v>
      </c>
      <c r="N16" s="5">
        <f>M16/L16</f>
        <v>0</v>
      </c>
      <c r="O16" s="21">
        <v>37039.92</v>
      </c>
      <c r="P16" s="5">
        <v>0.8253</v>
      </c>
      <c r="Q16" s="8"/>
      <c r="R16" s="20" t="s">
        <v>28</v>
      </c>
      <c r="S16" s="20" t="s">
        <v>28</v>
      </c>
    </row>
    <row r="17" spans="1:19" ht="12.75">
      <c r="A17" s="25"/>
      <c r="B17" s="25"/>
      <c r="C17" s="25"/>
      <c r="D17" s="25"/>
      <c r="E17" s="25"/>
      <c r="F17" s="26" t="s">
        <v>30</v>
      </c>
      <c r="G17" s="27"/>
      <c r="H17" s="4">
        <v>8632531.61</v>
      </c>
      <c r="I17" s="4">
        <v>756673</v>
      </c>
      <c r="J17" s="2">
        <v>0.087653661079383</v>
      </c>
      <c r="K17" s="3">
        <v>4</v>
      </c>
      <c r="L17" s="3">
        <v>4</v>
      </c>
      <c r="M17" s="3">
        <f>M15+M16</f>
        <v>3</v>
      </c>
      <c r="N17" s="2">
        <f>M17/L17</f>
        <v>0.75</v>
      </c>
      <c r="O17" s="4">
        <f>O15+O16</f>
        <v>587621.1900000001</v>
      </c>
      <c r="P17" s="2">
        <f>O17/I17</f>
        <v>0.776585381003419</v>
      </c>
      <c r="Q17" s="2">
        <f>(P17+N17)/2</f>
        <v>0.7632926905017094</v>
      </c>
      <c r="R17" s="28"/>
      <c r="S17" s="28"/>
    </row>
    <row r="18" spans="1:19" ht="25.5">
      <c r="A18" s="15" t="s">
        <v>31</v>
      </c>
      <c r="B18" s="16" t="s">
        <v>32</v>
      </c>
      <c r="C18" s="17">
        <v>4850917.5</v>
      </c>
      <c r="D18" s="17">
        <v>425200</v>
      </c>
      <c r="E18" s="18">
        <v>0.0876535212153165</v>
      </c>
      <c r="F18" s="19">
        <v>2.1</v>
      </c>
      <c r="G18" s="20" t="s">
        <v>33</v>
      </c>
      <c r="H18" s="21">
        <v>505000</v>
      </c>
      <c r="I18" s="21">
        <v>44265</v>
      </c>
      <c r="J18" s="5">
        <v>0.0876534653465347</v>
      </c>
      <c r="K18" s="22">
        <v>17</v>
      </c>
      <c r="L18" s="22">
        <v>88</v>
      </c>
      <c r="M18" s="22">
        <v>88</v>
      </c>
      <c r="N18" s="5">
        <v>1</v>
      </c>
      <c r="O18" s="21">
        <v>29704.5</v>
      </c>
      <c r="P18" s="5">
        <v>0.6711</v>
      </c>
      <c r="Q18" s="23"/>
      <c r="R18" s="20" t="s">
        <v>28</v>
      </c>
      <c r="S18" s="20" t="s">
        <v>28</v>
      </c>
    </row>
    <row r="19" spans="1:19" ht="26.25" thickBot="1">
      <c r="A19" s="24"/>
      <c r="B19" s="24"/>
      <c r="C19" s="24"/>
      <c r="D19" s="24"/>
      <c r="E19" s="24"/>
      <c r="F19" s="19">
        <v>2.3</v>
      </c>
      <c r="G19" s="20" t="s">
        <v>34</v>
      </c>
      <c r="H19" s="21">
        <v>3945917.5</v>
      </c>
      <c r="I19" s="21">
        <v>380935</v>
      </c>
      <c r="J19" s="5">
        <v>0.0965390178583308</v>
      </c>
      <c r="K19" s="22">
        <v>24</v>
      </c>
      <c r="L19" s="22">
        <v>27</v>
      </c>
      <c r="M19" s="22">
        <v>24</v>
      </c>
      <c r="N19" s="5">
        <v>0.888888888888889</v>
      </c>
      <c r="O19" s="21">
        <v>251854.19</v>
      </c>
      <c r="P19" s="5">
        <v>0.6611</v>
      </c>
      <c r="Q19" s="8"/>
      <c r="R19" s="20" t="s">
        <v>28</v>
      </c>
      <c r="S19" s="20" t="s">
        <v>28</v>
      </c>
    </row>
    <row r="20" spans="1:19" ht="13.5" thickBot="1">
      <c r="A20" s="25"/>
      <c r="B20" s="25"/>
      <c r="C20" s="25"/>
      <c r="D20" s="25"/>
      <c r="E20" s="25"/>
      <c r="F20" s="26" t="s">
        <v>35</v>
      </c>
      <c r="G20" s="27"/>
      <c r="H20" s="4">
        <v>4450917.5</v>
      </c>
      <c r="I20" s="4">
        <v>425200</v>
      </c>
      <c r="J20" s="2">
        <v>0.09553086526542</v>
      </c>
      <c r="K20" s="3">
        <v>41</v>
      </c>
      <c r="L20" s="3">
        <v>115</v>
      </c>
      <c r="M20" s="3">
        <v>112</v>
      </c>
      <c r="N20" s="2">
        <f>M20/L20</f>
        <v>0.9739130434782609</v>
      </c>
      <c r="O20" s="4">
        <f>O18+O19</f>
        <v>281558.69</v>
      </c>
      <c r="P20" s="2">
        <f>O20/I20</f>
        <v>0.66217942144873</v>
      </c>
      <c r="Q20" s="2">
        <f>(P20+N20)/2</f>
        <v>0.8180462324634954</v>
      </c>
      <c r="R20" s="28"/>
      <c r="S20" s="28"/>
    </row>
    <row r="21" spans="1:19" ht="38.25">
      <c r="A21" s="15" t="s">
        <v>36</v>
      </c>
      <c r="B21" s="16" t="s">
        <v>37</v>
      </c>
      <c r="C21" s="17">
        <v>915240.3</v>
      </c>
      <c r="D21" s="17">
        <v>80224</v>
      </c>
      <c r="E21" s="18">
        <v>0.0876534829159074</v>
      </c>
      <c r="F21" s="19">
        <v>3.1</v>
      </c>
      <c r="G21" s="20" t="s">
        <v>38</v>
      </c>
      <c r="H21" s="21">
        <v>915240.3</v>
      </c>
      <c r="I21" s="21">
        <v>80224</v>
      </c>
      <c r="J21" s="5">
        <v>0.0876534829159074</v>
      </c>
      <c r="K21" s="22">
        <v>6</v>
      </c>
      <c r="L21" s="22">
        <v>6</v>
      </c>
      <c r="M21" s="22">
        <v>5</v>
      </c>
      <c r="N21" s="5">
        <v>0.833333333333333</v>
      </c>
      <c r="O21" s="21">
        <v>31703.2</v>
      </c>
      <c r="P21" s="5">
        <v>0.395183486238532</v>
      </c>
      <c r="Q21" s="23"/>
      <c r="R21" s="20" t="s">
        <v>28</v>
      </c>
      <c r="S21" s="20" t="s">
        <v>28</v>
      </c>
    </row>
    <row r="22" spans="1:19" ht="12.75">
      <c r="A22" s="25"/>
      <c r="B22" s="25"/>
      <c r="C22" s="25"/>
      <c r="D22" s="25"/>
      <c r="E22" s="25"/>
      <c r="F22" s="26" t="s">
        <v>39</v>
      </c>
      <c r="G22" s="27"/>
      <c r="H22" s="4">
        <v>915240.3</v>
      </c>
      <c r="I22" s="4">
        <v>80224</v>
      </c>
      <c r="J22" s="2">
        <v>0.0876534829159074</v>
      </c>
      <c r="K22" s="3">
        <v>6</v>
      </c>
      <c r="L22" s="3">
        <v>6</v>
      </c>
      <c r="M22" s="3">
        <v>5</v>
      </c>
      <c r="N22" s="2">
        <v>0.833333333333333</v>
      </c>
      <c r="O22" s="4">
        <f>O21</f>
        <v>31703.2</v>
      </c>
      <c r="P22" s="2">
        <f>O22/I22</f>
        <v>0.3951834862385321</v>
      </c>
      <c r="Q22" s="2">
        <f>(P22+N22)/2</f>
        <v>0.6142584097859326</v>
      </c>
      <c r="R22" s="28"/>
      <c r="S22" s="28"/>
    </row>
    <row r="23" spans="1:19" ht="25.5">
      <c r="A23" s="15" t="s">
        <v>40</v>
      </c>
      <c r="B23" s="16" t="s">
        <v>41</v>
      </c>
      <c r="C23" s="17">
        <v>3345392.8</v>
      </c>
      <c r="D23" s="17">
        <v>293237</v>
      </c>
      <c r="E23" s="18">
        <v>0.0876539819180576</v>
      </c>
      <c r="F23" s="19">
        <v>4.1</v>
      </c>
      <c r="G23" s="20" t="s">
        <v>42</v>
      </c>
      <c r="H23" s="21">
        <v>2000392.8</v>
      </c>
      <c r="I23" s="21">
        <v>175342</v>
      </c>
      <c r="J23" s="5">
        <v>0.0876537847966659</v>
      </c>
      <c r="K23" s="22">
        <v>5</v>
      </c>
      <c r="L23" s="22">
        <v>6</v>
      </c>
      <c r="M23" s="22">
        <v>5</v>
      </c>
      <c r="N23" s="5">
        <v>0.833333333333333</v>
      </c>
      <c r="O23" s="21">
        <v>112608.81</v>
      </c>
      <c r="P23" s="5">
        <v>0.6422</v>
      </c>
      <c r="Q23" s="23"/>
      <c r="R23" s="20" t="s">
        <v>28</v>
      </c>
      <c r="S23" s="20" t="s">
        <v>28</v>
      </c>
    </row>
    <row r="24" spans="1:19" ht="38.25">
      <c r="A24" s="24"/>
      <c r="B24" s="24"/>
      <c r="C24" s="24"/>
      <c r="D24" s="24"/>
      <c r="E24" s="24"/>
      <c r="F24" s="19">
        <v>4.2</v>
      </c>
      <c r="G24" s="20" t="s">
        <v>43</v>
      </c>
      <c r="H24" s="21">
        <v>1205000</v>
      </c>
      <c r="I24" s="21">
        <v>105623</v>
      </c>
      <c r="J24" s="5">
        <v>0.0876539419087137</v>
      </c>
      <c r="K24" s="22">
        <v>5</v>
      </c>
      <c r="L24" s="22">
        <v>6</v>
      </c>
      <c r="M24" s="22">
        <v>2</v>
      </c>
      <c r="N24" s="5">
        <v>0.333333333333333</v>
      </c>
      <c r="O24" s="21">
        <v>103449.38</v>
      </c>
      <c r="P24" s="5">
        <v>0.9794</v>
      </c>
      <c r="Q24" s="8"/>
      <c r="R24" s="20" t="s">
        <v>28</v>
      </c>
      <c r="S24" s="20" t="s">
        <v>28</v>
      </c>
    </row>
    <row r="25" spans="1:19" ht="25.5">
      <c r="A25" s="24"/>
      <c r="B25" s="24"/>
      <c r="C25" s="24"/>
      <c r="D25" s="24"/>
      <c r="E25" s="24"/>
      <c r="F25" s="19">
        <v>4.3</v>
      </c>
      <c r="G25" s="20" t="s">
        <v>44</v>
      </c>
      <c r="H25" s="21">
        <v>140000</v>
      </c>
      <c r="I25" s="21">
        <v>12272</v>
      </c>
      <c r="J25" s="5">
        <v>0.0876571428571429</v>
      </c>
      <c r="K25" s="22">
        <v>31</v>
      </c>
      <c r="L25" s="22">
        <v>31</v>
      </c>
      <c r="M25" s="22">
        <v>29</v>
      </c>
      <c r="N25" s="5">
        <v>0.935483870967742</v>
      </c>
      <c r="O25" s="21">
        <v>0</v>
      </c>
      <c r="P25" s="5">
        <v>0</v>
      </c>
      <c r="Q25" s="8"/>
      <c r="R25" s="20" t="s">
        <v>28</v>
      </c>
      <c r="S25" s="20" t="s">
        <v>28</v>
      </c>
    </row>
    <row r="26" spans="1:19" ht="12.75">
      <c r="A26" s="25"/>
      <c r="B26" s="25"/>
      <c r="C26" s="25"/>
      <c r="D26" s="25"/>
      <c r="E26" s="25"/>
      <c r="F26" s="26" t="s">
        <v>45</v>
      </c>
      <c r="G26" s="27"/>
      <c r="H26" s="4">
        <v>3345392.8</v>
      </c>
      <c r="I26" s="4">
        <v>293237</v>
      </c>
      <c r="J26" s="2">
        <v>0.0876539819180576</v>
      </c>
      <c r="K26" s="3">
        <v>41</v>
      </c>
      <c r="L26" s="3">
        <v>43</v>
      </c>
      <c r="M26" s="3">
        <v>36</v>
      </c>
      <c r="N26" s="2">
        <f>M26/L26</f>
        <v>0.8372093023255814</v>
      </c>
      <c r="O26" s="4">
        <f>O23+O24+O25</f>
        <v>216058.19</v>
      </c>
      <c r="P26" s="2">
        <f>O26/I26</f>
        <v>0.736803984490361</v>
      </c>
      <c r="Q26" s="2">
        <f>(P26+N26)/2</f>
        <v>0.7870066434079712</v>
      </c>
      <c r="R26" s="28"/>
      <c r="S26" s="28"/>
    </row>
    <row r="27" spans="1:19" ht="12.75">
      <c r="A27" s="9"/>
      <c r="B27" s="9"/>
      <c r="C27" s="29">
        <v>17744082.21</v>
      </c>
      <c r="D27" s="29">
        <v>1555334</v>
      </c>
      <c r="E27" s="6">
        <v>0.0876536741428905</v>
      </c>
      <c r="F27" s="9"/>
      <c r="G27" s="9"/>
      <c r="H27" s="29">
        <v>17344082.21</v>
      </c>
      <c r="I27" s="29">
        <v>1555334</v>
      </c>
      <c r="J27" s="6">
        <v>0.0896751976361856</v>
      </c>
      <c r="K27" s="30">
        <v>92</v>
      </c>
      <c r="L27" s="30">
        <v>168</v>
      </c>
      <c r="M27" s="30">
        <v>156</v>
      </c>
      <c r="N27" s="6">
        <v>0.928571428571429</v>
      </c>
      <c r="O27" s="29">
        <f>O17+O20+O22+O26</f>
        <v>1116941.27</v>
      </c>
      <c r="P27" s="6">
        <f>O27/I27</f>
        <v>0.7181359566498257</v>
      </c>
      <c r="Q27" s="9"/>
      <c r="R27" s="9"/>
      <c r="S27" s="9"/>
    </row>
    <row r="28" spans="1:19" ht="12.75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</row>
    <row r="29" spans="1:19" ht="12.75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</row>
    <row r="30" spans="1:19" ht="12.75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</row>
    <row r="31" spans="1:19" ht="12.75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</row>
    <row r="32" spans="1:19" ht="12.75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</row>
    <row r="33" spans="1:19" ht="12.75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</row>
    <row r="34" spans="1:19" ht="12.75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</row>
    <row r="35" spans="1:19" ht="12.7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</row>
    <row r="36" spans="1:19" ht="12.75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</row>
    <row r="37" spans="1:19" ht="12.75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</row>
    <row r="38" spans="1:19" ht="12.75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</row>
    <row r="39" spans="1:19" ht="12.75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</row>
    <row r="40" spans="1:19" ht="12.75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</row>
    <row r="41" spans="1:19" ht="12.75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</row>
    <row r="42" spans="1:19" ht="12.75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</row>
    <row r="43" spans="1:19" ht="12.75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</row>
    <row r="44" spans="1:19" ht="12.75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</row>
    <row r="45" spans="1:19" ht="12.75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</row>
    <row r="46" spans="1:19" ht="12.75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</row>
  </sheetData>
  <sheetProtection formatCells="0" formatColumns="0" formatRows="0" insertColumns="0" insertRows="0" insertHyperlinks="0" deleteColumns="0" deleteRows="0" sort="0" autoFilter="0" pivotTables="0"/>
  <mergeCells count="30">
    <mergeCell ref="A1:S2"/>
    <mergeCell ref="A4:S5"/>
    <mergeCell ref="B12:S12"/>
    <mergeCell ref="Q15:Q16"/>
    <mergeCell ref="F17:G17"/>
    <mergeCell ref="A15:A17"/>
    <mergeCell ref="B15:B17"/>
    <mergeCell ref="C15:C17"/>
    <mergeCell ref="D15:D17"/>
    <mergeCell ref="E15:E17"/>
    <mergeCell ref="Q18:Q19"/>
    <mergeCell ref="F20:G20"/>
    <mergeCell ref="A18:A20"/>
    <mergeCell ref="B18:B20"/>
    <mergeCell ref="C18:C20"/>
    <mergeCell ref="D18:D20"/>
    <mergeCell ref="E18:E20"/>
    <mergeCell ref="F22:G22"/>
    <mergeCell ref="A21:A22"/>
    <mergeCell ref="B21:B22"/>
    <mergeCell ref="C21:C22"/>
    <mergeCell ref="D21:D22"/>
    <mergeCell ref="E21:E22"/>
    <mergeCell ref="Q23:Q25"/>
    <mergeCell ref="F26:G26"/>
    <mergeCell ref="A23:A26"/>
    <mergeCell ref="B23:B26"/>
    <mergeCell ref="C23:C26"/>
    <mergeCell ref="D23:D26"/>
    <mergeCell ref="E23:E26"/>
  </mergeCells>
  <printOptions horizontalCentered="1"/>
  <pageMargins left="0.1968503937007874" right="0.1968503937007874" top="0.984251968503937" bottom="0.984251968503937" header="0.31496062992125984" footer="0.31496062992125984"/>
  <pageSetup fitToHeight="0" fitToWidth="1" horizontalDpi="600" verticalDpi="600" orientation="landscape" scale="48" r:id="rId2"/>
  <headerFooter>
    <oddFooter>&amp;L&amp;"Arial Narrow,Negrita" Universidad Autónoma de Querétaro &amp;CTercer reporte del seguimiento PIFI 2009
Ing. Leticia Bautista Frías
Ext. 3133&amp;RPágina &amp;P de &amp;N</oddFooter>
    <evenFooter>&amp;L&amp;B Universidad Aut?noma de Quer?taro &amp;RP?gina &amp;P de &amp;N</even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2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Universidad Autónoma de Querétaro // DES 991</dc:title>
  <dc:subject>Informe Trimestral de Seguimiento</dc:subject>
  <dc:creator>Dirección de Fortalecimiento Institucional</dc:creator>
  <cp:keywords>Universidad Autónoma de Querétaro Seguimiento</cp:keywords>
  <dc:description>Informe Trimestral de Seguimiento</dc:description>
  <cp:lastModifiedBy>lety</cp:lastModifiedBy>
  <cp:lastPrinted>2009-09-22T15:14:46Z</cp:lastPrinted>
  <dcterms:created xsi:type="dcterms:W3CDTF">2009-05-25T18:03:24Z</dcterms:created>
  <dcterms:modified xsi:type="dcterms:W3CDTF">2009-09-25T20:07:16Z</dcterms:modified>
  <cp:category>Documento generado en línea por el Módulo de Seguimiento</cp:category>
  <cp:version/>
  <cp:contentType/>
  <cp:contentStatus/>
</cp:coreProperties>
</file>