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75" activeTab="0"/>
  </bookViews>
  <sheets>
    <sheet name="Metas Compromiso" sheetId="1" r:id="rId1"/>
    <sheet name="Metas Apoyadas" sheetId="2" r:id="rId2"/>
  </sheets>
  <definedNames>
    <definedName name="_xlnm.Print_Area" localSheetId="1">'Metas Apoyadas'!$A$1:$S$36</definedName>
    <definedName name="_xlnm.Print_Area" localSheetId="0">'Metas Compromiso'!$A$1:$M$42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<sst xmlns="http://schemas.openxmlformats.org/spreadsheetml/2006/main" count="97" uniqueCount="73">
  <si>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</si>
  <si>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</si>
  <si>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</si>
  <si>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</si>
  <si>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</si>
  <si>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</si>
  <si>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</si>
  <si>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P/PIFI-2008-22MSU0016B-13</t>
  </si>
  <si>
    <t>Mejora de la calidad académica de la DES-LyL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</si>
  <si>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</si>
  <si>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</si>
  <si>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</si>
  <si>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</si>
  <si>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</si>
  <si>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</si>
  <si>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</si>
  <si>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</si>
  <si>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</si>
  <si>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</si>
  <si>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</si>
  <si>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</si>
  <si>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</si>
  <si>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</si>
  <si>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</si>
  <si>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</si>
  <si>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</si>
  <si>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Mejora de la competitividad de 4 PE de la DES-LyL: dos PE de Licenciatura (la Licenciatura en Lenguas Modernas -Español y la Licenciatura en Lenguas Modernas-Inglés); y dos PE de Maestría (la Maestría en Lingüística y la Maestría en Literatura Contemporánea de México y de América Latina)</t>
  </si>
  <si>
    <t>Obtener el Nivel 1 de CIEES en los 3 PE anteriormente evaluados (2006): Licenciatura en Lenguas Modernas-Español, Licenciatura en Lenguas Modernas-Inglés y  la Maestría en Literatura Contemporánea de México y de América Latina (2008-2009).</t>
  </si>
  <si>
    <t/>
  </si>
  <si>
    <t>Subtotal OP 1</t>
  </si>
  <si>
    <t>OP 2</t>
  </si>
  <si>
    <t>Fortalecimiento de los CA en Lingüística y en Lieratura, y de la planta académica en general.</t>
  </si>
  <si>
    <t>Promover la consolidación académica y de productividad del CAEC en Lingüística a CAC para 2010-2011.</t>
  </si>
  <si>
    <t>Subtotal OP 2</t>
  </si>
  <si>
    <t>OP 3</t>
  </si>
  <si>
    <t>Desarrollo de mecanismos para la mejora en la atención a los estudiantes</t>
  </si>
  <si>
    <t>Instalar y renovar las  instalaciones de la DES para la mejora de los procesos de enseñanza-aprendizaje de los PE de Licenciatura (16 aulas y un auditorio).</t>
  </si>
  <si>
    <t>Establecer tres programas para incrementar los índices de retención, egreso y titulación en los PE de Licenciatura y Maestría.</t>
  </si>
  <si>
    <t>Fomentar la investigación en los estudiantes de los PE de Licenciatura (4), de Maestría (4) y de Doctorado (2) de la DES-LyL, en las diversas LGAC.</t>
  </si>
  <si>
    <t>Subtotal OP 3</t>
  </si>
  <si>
    <r>
      <t>V</t>
    </r>
    <r>
      <rPr>
        <b/>
        <sz val="8"/>
        <color indexed="8"/>
        <rFont val="Arial Narrow"/>
        <family val="2"/>
      </rPr>
      <t>o</t>
    </r>
    <r>
      <rPr>
        <b/>
        <sz val="10"/>
        <color indexed="8"/>
        <rFont val="Arial Narrow"/>
        <family val="2"/>
      </rPr>
      <t>. B</t>
    </r>
    <r>
      <rPr>
        <b/>
        <sz val="8"/>
        <color indexed="8"/>
        <rFont val="Arial Narrow"/>
        <family val="2"/>
      </rPr>
      <t>o</t>
    </r>
  </si>
  <si>
    <t>Se cancelaron algunos Congresos debido a la contigencia sanitaria nacional. Se esta trabajando para lograr la consolidación del CA en Linguistica para 2010- 2011.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</si>
  <si>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</si>
  <si>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</si>
  <si>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</si>
  <si>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</si>
  <si>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</si>
  <si>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</si>
  <si>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</si>
  <si>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</si>
  <si>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</si>
  <si>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</si>
  <si>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Cuerpos Académicos en Consolidación</t>
  </si>
  <si>
    <t>MC 1</t>
  </si>
  <si>
    <t>El CAEC de Lingüística se fortalecerá para avanzar en el proceso de consolidación.</t>
  </si>
  <si>
    <t>Competitividad Académica</t>
  </si>
  <si>
    <t>PE que alcanzarán el nivel 1 los CIEES.</t>
  </si>
  <si>
    <t>MC 2</t>
  </si>
  <si>
    <t>Los PE de Licenciatura en Lenguas Modernas-Español y el PE de Licenciatura en Lenguas Modernas-Inglés alcazarán el nivel 1 de los CIEES</t>
  </si>
  <si>
    <t>Matrícula atendida en PE de Lic. y TSU de calidad del total asociada a los PE evaluables</t>
  </si>
  <si>
    <t>MC 3</t>
  </si>
  <si>
    <t>Mantener la matrícula atendida en PE de licenciatura de buena calidad</t>
  </si>
  <si>
    <t>Tasa de egreso por cohorte para PE de licenciatura</t>
  </si>
  <si>
    <t>MC 4</t>
  </si>
  <si>
    <t>Incrementar en la tasa de egreso del 60 % al 68%</t>
  </si>
  <si>
    <t>Tasa de graduación para PE de posgrado</t>
  </si>
  <si>
    <t>MC 5</t>
  </si>
  <si>
    <t>Incerementar la tasa de graducaión para PE del Doctorado en Lingúística del 4% al 35%</t>
  </si>
  <si>
    <t>Ponderación global de Avance:</t>
  </si>
  <si>
    <t xml:space="preserve">Mejora de la calidad académica de la DES-LyL </t>
  </si>
  <si>
    <t>Muestra</t>
  </si>
  <si>
    <t xml:space="preserve">La  consolidación del CA se llevará a cabo en el 2010-2011. </t>
  </si>
  <si>
    <t>La matrícula considerada refiere a la del Doctorado 2005-2008. Este programa tiene 4 estudiantes egresados (57.14%), por ende la meta compromiso se cumplió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</si>
</sst>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rgb="FF000000"/>
      <name val="Arial Narrow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98F14"/>
        <bgColor indexed="64"/>
      </patternFill>
    </fill>
    <fill>
      <patternFill patternType="solid">
        <fgColor rgb="FF83EA6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top" wrapText="1"/>
    </xf>
    <xf numFmtId="0" fontId="0" fillId="34" borderId="10" xfId="0" applyFill="1" applyBorder="1" applyAlignment="1">
      <alignment horizontal="left" vertical="top" wrapText="1"/>
    </xf>
    <xf numFmtId="164" fontId="0" fillId="34" borderId="10" xfId="0" applyNumberFormat="1" applyFill="1" applyBorder="1" applyAlignment="1">
      <alignment horizontal="right" vertical="top" wrapText="1"/>
    </xf>
    <xf numFmtId="10" fontId="0" fillId="34" borderId="10" xfId="0" applyNumberForma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 vertical="top" wrapText="1"/>
    </xf>
    <xf numFmtId="164" fontId="38" fillId="35" borderId="11" xfId="0" applyNumberFormat="1" applyFont="1" applyFill="1" applyBorder="1" applyAlignment="1">
      <alignment horizontal="right" vertical="top" wrapText="1"/>
    </xf>
    <xf numFmtId="10" fontId="38" fillId="35" borderId="11" xfId="0" applyNumberFormat="1" applyFont="1" applyFill="1" applyBorder="1" applyAlignment="1">
      <alignment horizontal="right" vertical="top" wrapText="1"/>
    </xf>
    <xf numFmtId="3" fontId="38" fillId="35" borderId="11" xfId="0" applyNumberFormat="1" applyFont="1" applyFill="1" applyBorder="1" applyAlignment="1">
      <alignment horizontal="right" vertical="top" wrapText="1"/>
    </xf>
    <xf numFmtId="164" fontId="38" fillId="36" borderId="10" xfId="0" applyNumberFormat="1" applyFont="1" applyFill="1" applyBorder="1" applyAlignment="1">
      <alignment horizontal="right" vertical="top" wrapText="1"/>
    </xf>
    <xf numFmtId="10" fontId="38" fillId="36" borderId="10" xfId="0" applyNumberFormat="1" applyFont="1" applyFill="1" applyBorder="1" applyAlignment="1">
      <alignment horizontal="right" vertical="top" wrapText="1"/>
    </xf>
    <xf numFmtId="3" fontId="38" fillId="36" borderId="10" xfId="0" applyNumberFormat="1" applyFont="1" applyFill="1" applyBorder="1" applyAlignment="1">
      <alignment horizontal="right" vertical="top" wrapText="1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3" fontId="0" fillId="34" borderId="10" xfId="0" applyNumberFormat="1" applyFill="1" applyBorder="1" applyAlignment="1" applyProtection="1">
      <alignment horizontal="right" vertical="top" wrapText="1"/>
      <protection locked="0"/>
    </xf>
    <xf numFmtId="10" fontId="0" fillId="34" borderId="10" xfId="0" applyNumberFormat="1" applyFill="1" applyBorder="1" applyAlignment="1" applyProtection="1">
      <alignment horizontal="right" vertical="top" wrapText="1"/>
      <protection locked="0"/>
    </xf>
    <xf numFmtId="164" fontId="0" fillId="34" borderId="10" xfId="0" applyNumberFormat="1" applyFill="1" applyBorder="1" applyAlignment="1" applyProtection="1">
      <alignment horizontal="right" vertical="top"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0" borderId="0" xfId="51">
      <alignment/>
      <protection/>
    </xf>
    <xf numFmtId="0" fontId="39" fillId="0" borderId="0" xfId="51" applyFont="1" applyAlignment="1">
      <alignment horizontal="center"/>
      <protection/>
    </xf>
    <xf numFmtId="0" fontId="0" fillId="0" borderId="0" xfId="51">
      <alignment/>
      <protection/>
    </xf>
    <xf numFmtId="10" fontId="0" fillId="34" borderId="10" xfId="51" applyNumberFormat="1" applyFill="1" applyBorder="1" applyAlignment="1" applyProtection="1">
      <alignment horizontal="right" vertical="top" wrapText="1"/>
      <protection/>
    </xf>
    <xf numFmtId="3" fontId="38" fillId="35" borderId="11" xfId="0" applyNumberFormat="1" applyFont="1" applyFill="1" applyBorder="1" applyAlignment="1" applyProtection="1">
      <alignment horizontal="right" vertical="top" wrapText="1"/>
      <protection/>
    </xf>
    <xf numFmtId="10" fontId="38" fillId="35" borderId="11" xfId="0" applyNumberFormat="1" applyFont="1" applyFill="1" applyBorder="1" applyAlignment="1" applyProtection="1">
      <alignment horizontal="right" vertical="top" wrapText="1"/>
      <protection/>
    </xf>
    <xf numFmtId="164" fontId="38" fillId="35" borderId="11" xfId="0" applyNumberFormat="1" applyFont="1" applyFill="1" applyBorder="1" applyAlignment="1" applyProtection="1">
      <alignment horizontal="right" vertical="top" wrapText="1"/>
      <protection/>
    </xf>
    <xf numFmtId="0" fontId="38" fillId="35" borderId="11" xfId="0" applyFont="1" applyFill="1" applyBorder="1" applyAlignment="1" applyProtection="1">
      <alignment horizontal="left" vertical="top" wrapText="1"/>
      <protection/>
    </xf>
    <xf numFmtId="3" fontId="38" fillId="36" borderId="10" xfId="0" applyNumberFormat="1" applyFont="1" applyFill="1" applyBorder="1" applyAlignment="1" applyProtection="1">
      <alignment horizontal="right" vertical="top" wrapText="1"/>
      <protection/>
    </xf>
    <xf numFmtId="10" fontId="38" fillId="36" borderId="10" xfId="0" applyNumberFormat="1" applyFont="1" applyFill="1" applyBorder="1" applyAlignment="1" applyProtection="1">
      <alignment horizontal="right" vertical="top" wrapText="1"/>
      <protection/>
    </xf>
    <xf numFmtId="164" fontId="38" fillId="36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5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8" fillId="35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4" xfId="0" applyFill="1" applyBorder="1" applyAlignment="1">
      <alignment horizontal="left" vertical="top" wrapText="1"/>
    </xf>
    <xf numFmtId="164" fontId="0" fillId="34" borderId="14" xfId="0" applyNumberFormat="1" applyFill="1" applyBorder="1" applyAlignment="1">
      <alignment horizontal="right" vertical="top" wrapText="1"/>
    </xf>
    <xf numFmtId="10" fontId="0" fillId="34" borderId="14" xfId="0" applyNumberFormat="1" applyFill="1" applyBorder="1" applyAlignment="1">
      <alignment horizontal="right" vertical="top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38" fillId="0" borderId="0" xfId="51" applyFont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0" fillId="0" borderId="0" xfId="51" applyProtection="1">
      <alignment/>
      <protection/>
    </xf>
    <xf numFmtId="0" fontId="38" fillId="0" borderId="0" xfId="51" applyFont="1" applyAlignment="1" applyProtection="1">
      <alignment horizontal="right"/>
      <protection/>
    </xf>
    <xf numFmtId="0" fontId="38" fillId="0" borderId="0" xfId="51" applyFont="1" applyProtection="1">
      <alignment/>
      <protection/>
    </xf>
    <xf numFmtId="0" fontId="38" fillId="0" borderId="0" xfId="51" applyFont="1" applyAlignment="1" applyProtection="1">
      <alignment horizontal="center"/>
      <protection/>
    </xf>
    <xf numFmtId="0" fontId="38" fillId="0" borderId="0" xfId="51" applyFont="1" applyAlignment="1" applyProtection="1">
      <alignment wrapText="1"/>
      <protection/>
    </xf>
    <xf numFmtId="0" fontId="38" fillId="33" borderId="14" xfId="51" applyFont="1" applyFill="1" applyBorder="1" applyAlignment="1" applyProtection="1">
      <alignment horizontal="center" vertical="center" wrapText="1"/>
      <protection/>
    </xf>
    <xf numFmtId="0" fontId="38" fillId="33" borderId="17" xfId="51" applyFont="1" applyFill="1" applyBorder="1" applyAlignment="1" applyProtection="1">
      <alignment horizontal="center" vertical="center" wrapText="1"/>
      <protection/>
    </xf>
    <xf numFmtId="0" fontId="38" fillId="33" borderId="18" xfId="51" applyFont="1" applyFill="1" applyBorder="1" applyAlignment="1" applyProtection="1">
      <alignment horizontal="center" vertical="center" wrapText="1"/>
      <protection/>
    </xf>
    <xf numFmtId="0" fontId="38" fillId="33" borderId="19" xfId="51" applyFont="1" applyFill="1" applyBorder="1" applyAlignment="1" applyProtection="1">
      <alignment horizontal="center" vertical="center" wrapText="1"/>
      <protection/>
    </xf>
    <xf numFmtId="0" fontId="38" fillId="33" borderId="10" xfId="51" applyFont="1" applyFill="1" applyBorder="1" applyAlignment="1" applyProtection="1">
      <alignment horizontal="center" vertical="center" wrapText="1"/>
      <protection/>
    </xf>
    <xf numFmtId="0" fontId="0" fillId="0" borderId="18" xfId="51" applyBorder="1" applyProtection="1">
      <alignment/>
      <protection/>
    </xf>
    <xf numFmtId="0" fontId="38" fillId="33" borderId="20" xfId="51" applyFont="1" applyFill="1" applyBorder="1" applyAlignment="1" applyProtection="1">
      <alignment horizontal="center" vertical="center" wrapText="1"/>
      <protection/>
    </xf>
    <xf numFmtId="0" fontId="0" fillId="0" borderId="21" xfId="51" applyBorder="1" applyProtection="1">
      <alignment/>
      <protection/>
    </xf>
    <xf numFmtId="0" fontId="0" fillId="0" borderId="16" xfId="51" applyBorder="1" applyProtection="1">
      <alignment/>
      <protection/>
    </xf>
    <xf numFmtId="0" fontId="38" fillId="33" borderId="14" xfId="51" applyFont="1" applyFill="1" applyBorder="1" applyAlignment="1" applyProtection="1">
      <alignment horizontal="center" vertical="center" wrapText="1"/>
      <protection/>
    </xf>
    <xf numFmtId="0" fontId="38" fillId="33" borderId="10" xfId="51" applyFont="1" applyFill="1" applyBorder="1" applyAlignment="1" applyProtection="1">
      <alignment horizontal="center" vertical="center" wrapText="1"/>
      <protection/>
    </xf>
    <xf numFmtId="0" fontId="0" fillId="0" borderId="22" xfId="51" applyBorder="1" applyProtection="1">
      <alignment/>
      <protection/>
    </xf>
    <xf numFmtId="0" fontId="0" fillId="0" borderId="23" xfId="51" applyBorder="1" applyProtection="1">
      <alignment/>
      <protection/>
    </xf>
    <xf numFmtId="0" fontId="38" fillId="37" borderId="17" xfId="51" applyFont="1" applyFill="1" applyBorder="1" applyAlignment="1" applyProtection="1">
      <alignment horizontal="center" vertical="center" wrapText="1"/>
      <protection/>
    </xf>
    <xf numFmtId="0" fontId="0" fillId="0" borderId="19" xfId="51" applyBorder="1" applyProtection="1">
      <alignment/>
      <protection/>
    </xf>
    <xf numFmtId="0" fontId="38" fillId="38" borderId="17" xfId="51" applyFont="1" applyFill="1" applyBorder="1" applyAlignment="1" applyProtection="1">
      <alignment horizontal="center" vertical="center" wrapText="1"/>
      <protection/>
    </xf>
    <xf numFmtId="0" fontId="0" fillId="34" borderId="10" xfId="51" applyFill="1" applyBorder="1" applyAlignment="1" applyProtection="1">
      <alignment horizontal="right" vertical="top" wrapText="1"/>
      <protection/>
    </xf>
    <xf numFmtId="0" fontId="0" fillId="34" borderId="10" xfId="51" applyFill="1" applyBorder="1" applyAlignment="1" applyProtection="1">
      <alignment horizontal="left" vertical="top" wrapText="1"/>
      <protection/>
    </xf>
    <xf numFmtId="3" fontId="0" fillId="34" borderId="10" xfId="51" applyNumberFormat="1" applyFill="1" applyBorder="1" applyAlignment="1" applyProtection="1">
      <alignment horizontal="right" vertical="top" wrapText="1"/>
      <protection/>
    </xf>
    <xf numFmtId="0" fontId="0" fillId="34" borderId="17" xfId="51" applyFont="1" applyFill="1" applyBorder="1" applyAlignment="1" applyProtection="1">
      <alignment horizontal="left" vertical="top" wrapText="1"/>
      <protection/>
    </xf>
    <xf numFmtId="0" fontId="0" fillId="34" borderId="17" xfId="51" applyFill="1" applyBorder="1" applyAlignment="1" applyProtection="1">
      <alignment horizontal="left" vertical="top" wrapText="1"/>
      <protection/>
    </xf>
    <xf numFmtId="3" fontId="0" fillId="0" borderId="24" xfId="0" applyNumberFormat="1" applyFont="1" applyBorder="1" applyAlignment="1" applyProtection="1">
      <alignment horizontal="left" vertical="top"/>
      <protection/>
    </xf>
    <xf numFmtId="17" fontId="0" fillId="34" borderId="17" xfId="51" applyNumberFormat="1" applyFill="1" applyBorder="1" applyAlignment="1" applyProtection="1">
      <alignment horizontal="left" vertical="top" wrapText="1"/>
      <protection/>
    </xf>
    <xf numFmtId="0" fontId="0" fillId="34" borderId="14" xfId="51" applyFill="1" applyBorder="1" applyAlignment="1" applyProtection="1">
      <alignment horizontal="left" vertical="top" wrapText="1"/>
      <protection/>
    </xf>
    <xf numFmtId="3" fontId="0" fillId="34" borderId="14" xfId="51" applyNumberFormat="1" applyFill="1" applyBorder="1" applyAlignment="1" applyProtection="1">
      <alignment horizontal="right" vertical="top" wrapText="1"/>
      <protection/>
    </xf>
    <xf numFmtId="0" fontId="38" fillId="33" borderId="17" xfId="51" applyFont="1" applyFill="1" applyBorder="1" applyAlignment="1" applyProtection="1">
      <alignment horizontal="right" wrapText="1"/>
      <protection/>
    </xf>
    <xf numFmtId="0" fontId="38" fillId="33" borderId="25" xfId="51" applyFont="1" applyFill="1" applyBorder="1" applyAlignment="1" applyProtection="1">
      <alignment horizontal="center" vertical="center" wrapText="1"/>
      <protection/>
    </xf>
    <xf numFmtId="10" fontId="38" fillId="33" borderId="26" xfId="51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133350</xdr:rowOff>
    </xdr:from>
    <xdr:to>
      <xdr:col>1</xdr:col>
      <xdr:colOff>2228850</xdr:colOff>
      <xdr:row>41</xdr:row>
      <xdr:rowOff>19050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5725" y="8305800"/>
          <a:ext cx="29432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JAQUELINE FERRAN  PETREL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0</xdr:col>
      <xdr:colOff>428625</xdr:colOff>
      <xdr:row>36</xdr:row>
      <xdr:rowOff>57150</xdr:rowOff>
    </xdr:from>
    <xdr:to>
      <xdr:col>1</xdr:col>
      <xdr:colOff>1790700</xdr:colOff>
      <xdr:row>36</xdr:row>
      <xdr:rowOff>66675</xdr:rowOff>
    </xdr:to>
    <xdr:sp>
      <xdr:nvSpPr>
        <xdr:cNvPr id="4" name="4 Conector recto"/>
        <xdr:cNvSpPr>
          <a:spLocks/>
        </xdr:cNvSpPr>
      </xdr:nvSpPr>
      <xdr:spPr>
        <a:xfrm>
          <a:off x="428625" y="8877300"/>
          <a:ext cx="216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390525</xdr:colOff>
      <xdr:row>33</xdr:row>
      <xdr:rowOff>66675</xdr:rowOff>
    </xdr:from>
    <xdr:to>
      <xdr:col>10</xdr:col>
      <xdr:colOff>228600</xdr:colOff>
      <xdr:row>41</xdr:row>
      <xdr:rowOff>38100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086475" y="8401050"/>
          <a:ext cx="29813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10</xdr:col>
      <xdr:colOff>0</xdr:colOff>
      <xdr:row>34</xdr:row>
      <xdr:rowOff>19050</xdr:rowOff>
    </xdr:from>
    <xdr:to>
      <xdr:col>12</xdr:col>
      <xdr:colOff>981075</xdr:colOff>
      <xdr:row>41</xdr:row>
      <xdr:rowOff>152400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8839200" y="8515350"/>
          <a:ext cx="32670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10</xdr:col>
      <xdr:colOff>590550</xdr:colOff>
      <xdr:row>36</xdr:row>
      <xdr:rowOff>161925</xdr:rowOff>
    </xdr:from>
    <xdr:to>
      <xdr:col>12</xdr:col>
      <xdr:colOff>438150</xdr:colOff>
      <xdr:row>37</xdr:row>
      <xdr:rowOff>9525</xdr:rowOff>
    </xdr:to>
    <xdr:sp>
      <xdr:nvSpPr>
        <xdr:cNvPr id="7" name="8 Conector recto"/>
        <xdr:cNvSpPr>
          <a:spLocks/>
        </xdr:cNvSpPr>
      </xdr:nvSpPr>
      <xdr:spPr>
        <a:xfrm flipV="1">
          <a:off x="9429750" y="89820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38100</xdr:rowOff>
    </xdr:from>
    <xdr:to>
      <xdr:col>6</xdr:col>
      <xdr:colOff>457200</xdr:colOff>
      <xdr:row>40</xdr:row>
      <xdr:rowOff>104775</xdr:rowOff>
    </xdr:to>
    <xdr:sp>
      <xdr:nvSpPr>
        <xdr:cNvPr id="8" name="9 CuadroTexto"/>
        <xdr:cNvSpPr txBox="1">
          <a:spLocks noChangeArrowheads="1"/>
        </xdr:cNvSpPr>
      </xdr:nvSpPr>
      <xdr:spPr>
        <a:xfrm>
          <a:off x="3143250" y="8372475"/>
          <a:ext cx="30099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MA. EUGENIA  CASTILLEJOS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LA DES</a:t>
          </a:r>
        </a:p>
      </xdr:txBody>
    </xdr:sp>
    <xdr:clientData/>
  </xdr:twoCellAnchor>
  <xdr:twoCellAnchor>
    <xdr:from>
      <xdr:col>2</xdr:col>
      <xdr:colOff>476250</xdr:colOff>
      <xdr:row>36</xdr:row>
      <xdr:rowOff>114300</xdr:rowOff>
    </xdr:from>
    <xdr:to>
      <xdr:col>6</xdr:col>
      <xdr:colOff>57150</xdr:colOff>
      <xdr:row>36</xdr:row>
      <xdr:rowOff>133350</xdr:rowOff>
    </xdr:to>
    <xdr:sp>
      <xdr:nvSpPr>
        <xdr:cNvPr id="9" name="6 Conector recto"/>
        <xdr:cNvSpPr>
          <a:spLocks/>
        </xdr:cNvSpPr>
      </xdr:nvSpPr>
      <xdr:spPr>
        <a:xfrm>
          <a:off x="3562350" y="8934450"/>
          <a:ext cx="2190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133350</xdr:rowOff>
    </xdr:from>
    <xdr:to>
      <xdr:col>9</xdr:col>
      <xdr:colOff>1143000</xdr:colOff>
      <xdr:row>36</xdr:row>
      <xdr:rowOff>142875</xdr:rowOff>
    </xdr:to>
    <xdr:sp>
      <xdr:nvSpPr>
        <xdr:cNvPr id="10" name="10 Conector recto"/>
        <xdr:cNvSpPr>
          <a:spLocks/>
        </xdr:cNvSpPr>
      </xdr:nvSpPr>
      <xdr:spPr>
        <a:xfrm flipV="1">
          <a:off x="6600825" y="8953500"/>
          <a:ext cx="2124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200025</xdr:colOff>
      <xdr:row>25</xdr:row>
      <xdr:rowOff>76200</xdr:rowOff>
    </xdr:from>
    <xdr:to>
      <xdr:col>2</xdr:col>
      <xdr:colOff>133350</xdr:colOff>
      <xdr:row>33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00025" y="10706100"/>
          <a:ext cx="25050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Jaqueline de Ferran Petrel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1524000</xdr:colOff>
      <xdr:row>30</xdr:row>
      <xdr:rowOff>9525</xdr:rowOff>
    </xdr:to>
    <xdr:sp>
      <xdr:nvSpPr>
        <xdr:cNvPr id="4" name="4 Conector recto"/>
        <xdr:cNvSpPr>
          <a:spLocks/>
        </xdr:cNvSpPr>
      </xdr:nvSpPr>
      <xdr:spPr>
        <a:xfrm>
          <a:off x="266700" y="11439525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447675</xdr:colOff>
      <xdr:row>27</xdr:row>
      <xdr:rowOff>9525</xdr:rowOff>
    </xdr:from>
    <xdr:to>
      <xdr:col>9</xdr:col>
      <xdr:colOff>857250</xdr:colOff>
      <xdr:row>35</xdr:row>
      <xdr:rowOff>114300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905625" y="10963275"/>
          <a:ext cx="4238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15</xdr:col>
      <xdr:colOff>495300</xdr:colOff>
      <xdr:row>25</xdr:row>
      <xdr:rowOff>57150</xdr:rowOff>
    </xdr:from>
    <xdr:to>
      <xdr:col>18</xdr:col>
      <xdr:colOff>819150</xdr:colOff>
      <xdr:row>34</xdr:row>
      <xdr:rowOff>66675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16440150" y="10687050"/>
          <a:ext cx="31813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2</xdr:col>
      <xdr:colOff>971550</xdr:colOff>
      <xdr:row>25</xdr:row>
      <xdr:rowOff>19050</xdr:rowOff>
    </xdr:from>
    <xdr:to>
      <xdr:col>6</xdr:col>
      <xdr:colOff>76200</xdr:colOff>
      <xdr:row>32</xdr:row>
      <xdr:rowOff>142875</xdr:rowOff>
    </xdr:to>
    <xdr:sp>
      <xdr:nvSpPr>
        <xdr:cNvPr id="7" name="9 CuadroTexto"/>
        <xdr:cNvSpPr txBox="1">
          <a:spLocks noChangeArrowheads="1"/>
        </xdr:cNvSpPr>
      </xdr:nvSpPr>
      <xdr:spPr>
        <a:xfrm>
          <a:off x="3543300" y="10648950"/>
          <a:ext cx="2990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MA. EUGENIA  CASTILLEJOS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LA DES</a:t>
          </a:r>
        </a:p>
      </xdr:txBody>
    </xdr:sp>
    <xdr:clientData/>
  </xdr:twoCellAnchor>
  <xdr:twoCellAnchor>
    <xdr:from>
      <xdr:col>2</xdr:col>
      <xdr:colOff>933450</xdr:colOff>
      <xdr:row>29</xdr:row>
      <xdr:rowOff>9525</xdr:rowOff>
    </xdr:from>
    <xdr:to>
      <xdr:col>6</xdr:col>
      <xdr:colOff>47625</xdr:colOff>
      <xdr:row>29</xdr:row>
      <xdr:rowOff>9525</xdr:rowOff>
    </xdr:to>
    <xdr:sp>
      <xdr:nvSpPr>
        <xdr:cNvPr id="8" name="10 Conector recto"/>
        <xdr:cNvSpPr>
          <a:spLocks/>
        </xdr:cNvSpPr>
      </xdr:nvSpPr>
      <xdr:spPr>
        <a:xfrm rot="10800000" flipH="1">
          <a:off x="3505200" y="112871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142875</xdr:colOff>
      <xdr:row>27</xdr:row>
      <xdr:rowOff>19050</xdr:rowOff>
    </xdr:from>
    <xdr:to>
      <xdr:col>14</xdr:col>
      <xdr:colOff>790575</xdr:colOff>
      <xdr:row>34</xdr:row>
      <xdr:rowOff>142875</xdr:rowOff>
    </xdr:to>
    <xdr:sp>
      <xdr:nvSpPr>
        <xdr:cNvPr id="9" name="11 CuadroTexto"/>
        <xdr:cNvSpPr txBox="1">
          <a:spLocks noChangeArrowheads="1"/>
        </xdr:cNvSpPr>
      </xdr:nvSpPr>
      <xdr:spPr>
        <a:xfrm>
          <a:off x="12315825" y="10972800"/>
          <a:ext cx="32766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14</xdr:col>
      <xdr:colOff>647700</xdr:colOff>
      <xdr:row>30</xdr:row>
      <xdr:rowOff>114300</xdr:rowOff>
    </xdr:to>
    <xdr:sp>
      <xdr:nvSpPr>
        <xdr:cNvPr id="10" name="12 Conector recto"/>
        <xdr:cNvSpPr>
          <a:spLocks/>
        </xdr:cNvSpPr>
      </xdr:nvSpPr>
      <xdr:spPr>
        <a:xfrm rot="10800000" flipH="1">
          <a:off x="12430125" y="115538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15</xdr:col>
      <xdr:colOff>600075</xdr:colOff>
      <xdr:row>30</xdr:row>
      <xdr:rowOff>57150</xdr:rowOff>
    </xdr:from>
    <xdr:to>
      <xdr:col>18</xdr:col>
      <xdr:colOff>752475</xdr:colOff>
      <xdr:row>30</xdr:row>
      <xdr:rowOff>57150</xdr:rowOff>
    </xdr:to>
    <xdr:sp>
      <xdr:nvSpPr>
        <xdr:cNvPr id="11" name="13 Conector recto"/>
        <xdr:cNvSpPr>
          <a:spLocks/>
        </xdr:cNvSpPr>
      </xdr:nvSpPr>
      <xdr:spPr>
        <a:xfrm rot="10800000" flipH="1">
          <a:off x="16544925" y="11496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142875</xdr:rowOff>
    </xdr:from>
    <xdr:to>
      <xdr:col>3</xdr:col>
      <xdr:colOff>19050</xdr:colOff>
      <xdr:row>34</xdr:row>
      <xdr:rowOff>114300</xdr:rowOff>
    </xdr:to>
    <xdr:sp>
      <xdr:nvSpPr>
        <xdr:cNvPr id="12" name="20 CuadroTexto"/>
        <xdr:cNvSpPr txBox="1">
          <a:spLocks noChangeArrowheads="1"/>
        </xdr:cNvSpPr>
      </xdr:nvSpPr>
      <xdr:spPr>
        <a:xfrm>
          <a:off x="85725" y="10934700"/>
          <a:ext cx="36480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Jaqueline de Ferran Petrel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0</xdr:col>
      <xdr:colOff>523875</xdr:colOff>
      <xdr:row>30</xdr:row>
      <xdr:rowOff>0</xdr:rowOff>
    </xdr:from>
    <xdr:to>
      <xdr:col>1</xdr:col>
      <xdr:colOff>1771650</xdr:colOff>
      <xdr:row>30</xdr:row>
      <xdr:rowOff>9525</xdr:rowOff>
    </xdr:to>
    <xdr:sp>
      <xdr:nvSpPr>
        <xdr:cNvPr id="13" name="21 Conector recto"/>
        <xdr:cNvSpPr>
          <a:spLocks/>
        </xdr:cNvSpPr>
      </xdr:nvSpPr>
      <xdr:spPr>
        <a:xfrm>
          <a:off x="523875" y="11439525"/>
          <a:ext cx="2047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161925</xdr:rowOff>
    </xdr:from>
    <xdr:to>
      <xdr:col>3</xdr:col>
      <xdr:colOff>19050</xdr:colOff>
      <xdr:row>32</xdr:row>
      <xdr:rowOff>123825</xdr:rowOff>
    </xdr:to>
    <xdr:sp>
      <xdr:nvSpPr>
        <xdr:cNvPr id="14" name="26 CuadroTexto"/>
        <xdr:cNvSpPr txBox="1">
          <a:spLocks noChangeArrowheads="1"/>
        </xdr:cNvSpPr>
      </xdr:nvSpPr>
      <xdr:spPr>
        <a:xfrm>
          <a:off x="85725" y="10629900"/>
          <a:ext cx="36480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JAQUELINE FERRAN  PETREL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552450</xdr:colOff>
      <xdr:row>28</xdr:row>
      <xdr:rowOff>114300</xdr:rowOff>
    </xdr:to>
    <xdr:sp>
      <xdr:nvSpPr>
        <xdr:cNvPr id="15" name="27 Conector recto"/>
        <xdr:cNvSpPr>
          <a:spLocks/>
        </xdr:cNvSpPr>
      </xdr:nvSpPr>
      <xdr:spPr>
        <a:xfrm flipV="1">
          <a:off x="800100" y="112299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542925</xdr:colOff>
      <xdr:row>25</xdr:row>
      <xdr:rowOff>76200</xdr:rowOff>
    </xdr:from>
    <xdr:to>
      <xdr:col>9</xdr:col>
      <xdr:colOff>876300</xdr:colOff>
      <xdr:row>34</xdr:row>
      <xdr:rowOff>123825</xdr:rowOff>
    </xdr:to>
    <xdr:sp>
      <xdr:nvSpPr>
        <xdr:cNvPr id="16" name="28 CuadroTexto"/>
        <xdr:cNvSpPr txBox="1">
          <a:spLocks noChangeArrowheads="1"/>
        </xdr:cNvSpPr>
      </xdr:nvSpPr>
      <xdr:spPr>
        <a:xfrm>
          <a:off x="7000875" y="10706100"/>
          <a:ext cx="41624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LETICIABAUTISTA FRÍAS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6</xdr:col>
      <xdr:colOff>542925</xdr:colOff>
      <xdr:row>28</xdr:row>
      <xdr:rowOff>133350</xdr:rowOff>
    </xdr:from>
    <xdr:to>
      <xdr:col>9</xdr:col>
      <xdr:colOff>847725</xdr:colOff>
      <xdr:row>28</xdr:row>
      <xdr:rowOff>142875</xdr:rowOff>
    </xdr:to>
    <xdr:sp>
      <xdr:nvSpPr>
        <xdr:cNvPr id="17" name="29 Conector recto"/>
        <xdr:cNvSpPr>
          <a:spLocks/>
        </xdr:cNvSpPr>
      </xdr:nvSpPr>
      <xdr:spPr>
        <a:xfrm>
          <a:off x="7000875" y="11249025"/>
          <a:ext cx="413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0" zoomScaleSheetLayoutView="80" zoomScalePageLayoutView="0" workbookViewId="0" topLeftCell="A16">
      <selection activeCell="F33" sqref="F33"/>
    </sheetView>
  </sheetViews>
  <sheetFormatPr defaultColWidth="9.33203125" defaultRowHeight="12.75"/>
  <cols>
    <col min="1" max="1" width="14" style="21" customWidth="1"/>
    <col min="2" max="2" width="40" style="21" customWidth="1"/>
    <col min="3" max="3" width="12.66015625" style="21" customWidth="1"/>
    <col min="4" max="9" width="11" style="21" customWidth="1"/>
    <col min="10" max="10" width="22" style="21" customWidth="1"/>
    <col min="11" max="11" width="18" style="21" customWidth="1"/>
    <col min="12" max="12" width="22" style="21" customWidth="1"/>
    <col min="13" max="13" width="18" style="21" customWidth="1"/>
    <col min="14" max="16384" width="9.33203125" style="21" customWidth="1"/>
  </cols>
  <sheetData>
    <row r="1" spans="1:13" ht="12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>
      <c r="A4" s="48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75">
      <c r="A7" s="51" t="s">
        <v>2</v>
      </c>
      <c r="B7" s="52" t="s">
        <v>3</v>
      </c>
      <c r="C7" s="52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2.75">
      <c r="A9" s="51" t="s">
        <v>4</v>
      </c>
      <c r="B9" s="53">
        <v>2008</v>
      </c>
      <c r="C9" s="53"/>
      <c r="D9" s="51" t="s">
        <v>5</v>
      </c>
      <c r="E9" s="53">
        <v>3</v>
      </c>
      <c r="F9" s="50"/>
      <c r="G9" s="50"/>
      <c r="H9" s="50"/>
      <c r="I9" s="50"/>
      <c r="J9" s="50"/>
      <c r="K9" s="50"/>
      <c r="L9" s="50"/>
      <c r="M9" s="50"/>
    </row>
    <row r="10" spans="1:13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2.75">
      <c r="A11" s="51" t="s">
        <v>6</v>
      </c>
      <c r="B11" s="52" t="s">
        <v>7</v>
      </c>
      <c r="C11" s="52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.75">
      <c r="A12" s="50"/>
      <c r="B12" s="54" t="s">
        <v>69</v>
      </c>
      <c r="C12" s="54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2.75">
      <c r="A14" s="48" t="s">
        <v>43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2.75" customHeight="1">
      <c r="A16" s="55" t="s">
        <v>44</v>
      </c>
      <c r="B16" s="55" t="s">
        <v>45</v>
      </c>
      <c r="C16" s="56" t="s">
        <v>46</v>
      </c>
      <c r="D16" s="57"/>
      <c r="E16" s="58"/>
      <c r="F16" s="59" t="s">
        <v>47</v>
      </c>
      <c r="G16" s="60"/>
      <c r="H16" s="59" t="s">
        <v>48</v>
      </c>
      <c r="I16" s="60"/>
      <c r="J16" s="61" t="s">
        <v>23</v>
      </c>
      <c r="K16" s="62"/>
      <c r="L16" s="61" t="s">
        <v>24</v>
      </c>
      <c r="M16" s="62"/>
    </row>
    <row r="17" spans="1:13" ht="12.75">
      <c r="A17" s="63"/>
      <c r="B17" s="63"/>
      <c r="C17" s="64" t="s">
        <v>70</v>
      </c>
      <c r="D17" s="65" t="s">
        <v>49</v>
      </c>
      <c r="E17" s="65" t="s">
        <v>50</v>
      </c>
      <c r="F17" s="65" t="s">
        <v>49</v>
      </c>
      <c r="G17" s="65" t="s">
        <v>50</v>
      </c>
      <c r="H17" s="65" t="s">
        <v>49</v>
      </c>
      <c r="I17" s="65" t="s">
        <v>50</v>
      </c>
      <c r="J17" s="66"/>
      <c r="K17" s="67"/>
      <c r="L17" s="66"/>
      <c r="M17" s="67"/>
    </row>
    <row r="18" spans="1:13" ht="12.75">
      <c r="A18" s="68" t="s">
        <v>51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9"/>
    </row>
    <row r="19" spans="1:13" ht="12.75">
      <c r="A19" s="70" t="s">
        <v>52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9"/>
    </row>
    <row r="20" spans="1:13" ht="25.5">
      <c r="A20" s="71" t="s">
        <v>53</v>
      </c>
      <c r="B20" s="72" t="s">
        <v>54</v>
      </c>
      <c r="C20" s="72">
        <v>2</v>
      </c>
      <c r="D20" s="73">
        <v>1</v>
      </c>
      <c r="E20" s="24">
        <v>0.5</v>
      </c>
      <c r="F20" s="73">
        <v>1</v>
      </c>
      <c r="G20" s="24">
        <v>0.5</v>
      </c>
      <c r="H20" s="73">
        <v>0</v>
      </c>
      <c r="I20" s="24">
        <f>H20/C20</f>
        <v>0</v>
      </c>
      <c r="J20" s="74" t="s">
        <v>71</v>
      </c>
      <c r="K20" s="69"/>
      <c r="L20" s="75" t="s">
        <v>28</v>
      </c>
      <c r="M20" s="69"/>
    </row>
    <row r="21" spans="1:13" ht="12.75">
      <c r="A21" s="68" t="s">
        <v>55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9"/>
    </row>
    <row r="22" spans="1:13" ht="12.75">
      <c r="A22" s="70" t="s">
        <v>56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9"/>
    </row>
    <row r="23" spans="1:13" ht="93.75" customHeight="1">
      <c r="A23" s="71" t="s">
        <v>57</v>
      </c>
      <c r="B23" s="72" t="s">
        <v>58</v>
      </c>
      <c r="C23" s="72">
        <v>2</v>
      </c>
      <c r="D23" s="73">
        <v>2</v>
      </c>
      <c r="E23" s="24">
        <v>0.67</v>
      </c>
      <c r="F23" s="73">
        <v>2</v>
      </c>
      <c r="G23" s="24">
        <v>0.67</v>
      </c>
      <c r="H23" s="73">
        <v>2</v>
      </c>
      <c r="I23" s="24">
        <f>H23/C23</f>
        <v>1</v>
      </c>
      <c r="J23" s="75"/>
      <c r="K23" s="69"/>
      <c r="L23" s="75"/>
      <c r="M23" s="69"/>
    </row>
    <row r="24" spans="1:13" ht="12.75">
      <c r="A24" s="70" t="s">
        <v>59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9"/>
    </row>
    <row r="25" spans="1:13" ht="81" customHeight="1">
      <c r="A25" s="71" t="s">
        <v>60</v>
      </c>
      <c r="B25" s="72" t="s">
        <v>61</v>
      </c>
      <c r="C25" s="76">
        <v>333</v>
      </c>
      <c r="D25" s="73">
        <v>370</v>
      </c>
      <c r="E25" s="24">
        <v>1</v>
      </c>
      <c r="F25" s="73">
        <v>370</v>
      </c>
      <c r="G25" s="24">
        <v>1</v>
      </c>
      <c r="H25" s="73">
        <v>333</v>
      </c>
      <c r="I25" s="24">
        <f>H25/C25</f>
        <v>1</v>
      </c>
      <c r="J25" s="75"/>
      <c r="K25" s="69"/>
      <c r="L25" s="75"/>
      <c r="M25" s="69"/>
    </row>
    <row r="26" spans="1:13" ht="12.75">
      <c r="A26" s="70" t="s">
        <v>62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9"/>
    </row>
    <row r="27" spans="1:13" ht="43.5" customHeight="1">
      <c r="A27" s="71" t="s">
        <v>63</v>
      </c>
      <c r="B27" s="72" t="s">
        <v>64</v>
      </c>
      <c r="C27" s="72">
        <v>80</v>
      </c>
      <c r="D27" s="73">
        <v>55</v>
      </c>
      <c r="E27" s="24">
        <v>0.69</v>
      </c>
      <c r="F27" s="73">
        <v>55</v>
      </c>
      <c r="G27" s="24">
        <v>0.69</v>
      </c>
      <c r="H27" s="73">
        <v>43</v>
      </c>
      <c r="I27" s="24">
        <f>H27/C27</f>
        <v>0.5375</v>
      </c>
      <c r="J27" s="75"/>
      <c r="K27" s="69"/>
      <c r="L27" s="77"/>
      <c r="M27" s="69"/>
    </row>
    <row r="28" spans="1:13" ht="12.75">
      <c r="A28" s="70" t="s">
        <v>65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9"/>
    </row>
    <row r="29" spans="1:13" ht="55.5" customHeight="1">
      <c r="A29" s="71" t="s">
        <v>66</v>
      </c>
      <c r="B29" s="72" t="s">
        <v>67</v>
      </c>
      <c r="C29" s="78">
        <v>7</v>
      </c>
      <c r="D29" s="79">
        <v>7</v>
      </c>
      <c r="E29" s="24">
        <v>0.35</v>
      </c>
      <c r="F29" s="73">
        <v>7</v>
      </c>
      <c r="G29" s="24">
        <v>0.35</v>
      </c>
      <c r="H29" s="73">
        <v>4</v>
      </c>
      <c r="I29" s="24">
        <v>1</v>
      </c>
      <c r="J29" s="74" t="s">
        <v>72</v>
      </c>
      <c r="K29" s="69"/>
      <c r="L29" s="75" t="s">
        <v>28</v>
      </c>
      <c r="M29" s="69"/>
    </row>
    <row r="30" spans="1:13" ht="12.75">
      <c r="A30" s="80" t="s">
        <v>68</v>
      </c>
      <c r="B30" s="60"/>
      <c r="C30" s="81"/>
      <c r="D30" s="82">
        <f>(I20+(I23+I25+I27+I29)/4)/2</f>
        <v>0.4421875</v>
      </c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6" ht="15">
      <c r="D46" s="22"/>
    </row>
  </sheetData>
  <sheetProtection password="89F9" sheet="1" formatCells="0" formatColumns="0" formatRows="0" insertColumns="0" insertRows="0" insertHyperlinks="0" deleteColumns="0" deleteRows="0" sort="0" autoFilter="0" pivotTables="0"/>
  <mergeCells count="29">
    <mergeCell ref="A30:B30"/>
    <mergeCell ref="C16:E16"/>
    <mergeCell ref="A26:M26"/>
    <mergeCell ref="J27:K27"/>
    <mergeCell ref="L27:M27"/>
    <mergeCell ref="A28:M28"/>
    <mergeCell ref="J29:K29"/>
    <mergeCell ref="L29:M29"/>
    <mergeCell ref="A22:M22"/>
    <mergeCell ref="J23:K23"/>
    <mergeCell ref="L23:M23"/>
    <mergeCell ref="A24:M24"/>
    <mergeCell ref="J25:K25"/>
    <mergeCell ref="L25:M25"/>
    <mergeCell ref="L16:M17"/>
    <mergeCell ref="A18:M18"/>
    <mergeCell ref="A19:M19"/>
    <mergeCell ref="J20:K20"/>
    <mergeCell ref="L20:M20"/>
    <mergeCell ref="A21:M21"/>
    <mergeCell ref="A1:M2"/>
    <mergeCell ref="A4:M5"/>
    <mergeCell ref="B12:M12"/>
    <mergeCell ref="A14:M14"/>
    <mergeCell ref="A16:A17"/>
    <mergeCell ref="B16:B17"/>
    <mergeCell ref="F16:G16"/>
    <mergeCell ref="H16:I16"/>
    <mergeCell ref="J16:K17"/>
  </mergeCells>
  <printOptions horizontalCentered="1"/>
  <pageMargins left="0.984251968503937" right="0.984251968503937" top="0.984251968503937" bottom="0.984251968503937" header="0.31496062992125984" footer="0.31496062992125984"/>
  <pageSetup fitToHeight="0" horizontalDpi="600" verticalDpi="600" orientation="landscape" scale="60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60" zoomScaleNormal="70" zoomScalePageLayoutView="0" workbookViewId="0" topLeftCell="A1">
      <selection activeCell="K20" sqref="K20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1" t="s">
        <v>2</v>
      </c>
      <c r="B7" s="2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2.75">
      <c r="A9" s="1" t="s">
        <v>4</v>
      </c>
      <c r="B9" s="3">
        <v>2008</v>
      </c>
      <c r="C9" s="1" t="s">
        <v>5</v>
      </c>
      <c r="D9" s="3">
        <v>3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2.75">
      <c r="A11" s="1" t="s">
        <v>6</v>
      </c>
      <c r="B11" s="2" t="s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2.75">
      <c r="A12" s="33"/>
      <c r="B12" s="47" t="s">
        <v>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59.25" customHeight="1">
      <c r="A14" s="4" t="s">
        <v>9</v>
      </c>
      <c r="B14" s="4" t="s">
        <v>10</v>
      </c>
      <c r="C14" s="4" t="s">
        <v>11</v>
      </c>
      <c r="D14" s="4" t="s">
        <v>12</v>
      </c>
      <c r="E14" s="4" t="s">
        <v>13</v>
      </c>
      <c r="F14" s="4" t="s">
        <v>14</v>
      </c>
      <c r="G14" s="4" t="s">
        <v>15</v>
      </c>
      <c r="H14" s="4" t="s">
        <v>11</v>
      </c>
      <c r="I14" s="4" t="s">
        <v>12</v>
      </c>
      <c r="J14" s="4" t="s">
        <v>13</v>
      </c>
      <c r="K14" s="4" t="s">
        <v>16</v>
      </c>
      <c r="L14" s="4" t="s">
        <v>17</v>
      </c>
      <c r="M14" s="16" t="s">
        <v>18</v>
      </c>
      <c r="N14" s="16" t="s">
        <v>19</v>
      </c>
      <c r="O14" s="16" t="s">
        <v>20</v>
      </c>
      <c r="P14" s="16" t="s">
        <v>21</v>
      </c>
      <c r="Q14" s="16" t="s">
        <v>22</v>
      </c>
      <c r="R14" s="16" t="s">
        <v>23</v>
      </c>
      <c r="S14" s="16" t="s">
        <v>24</v>
      </c>
    </row>
    <row r="15" spans="1:19" ht="127.5">
      <c r="A15" s="39" t="s">
        <v>25</v>
      </c>
      <c r="B15" s="42" t="s">
        <v>26</v>
      </c>
      <c r="C15" s="43">
        <v>290500</v>
      </c>
      <c r="D15" s="43">
        <v>194991</v>
      </c>
      <c r="E15" s="44">
        <v>0.671225473321859</v>
      </c>
      <c r="F15" s="5">
        <v>1.1</v>
      </c>
      <c r="G15" s="6" t="s">
        <v>27</v>
      </c>
      <c r="H15" s="7">
        <v>290500</v>
      </c>
      <c r="I15" s="7">
        <v>194991</v>
      </c>
      <c r="J15" s="8">
        <v>0.671225473321859</v>
      </c>
      <c r="K15" s="9">
        <v>3</v>
      </c>
      <c r="L15" s="9">
        <v>3</v>
      </c>
      <c r="M15" s="17">
        <v>3</v>
      </c>
      <c r="N15" s="18">
        <f>M15/L15</f>
        <v>1</v>
      </c>
      <c r="O15" s="19">
        <v>91076.07</v>
      </c>
      <c r="P15" s="18">
        <f aca="true" t="shared" si="0" ref="P15:P23">O15/I15</f>
        <v>0.4670783266920012</v>
      </c>
      <c r="Q15" s="35"/>
      <c r="R15" s="20"/>
      <c r="S15" s="20" t="s">
        <v>28</v>
      </c>
    </row>
    <row r="16" spans="1:19" ht="12.75">
      <c r="A16" s="41"/>
      <c r="B16" s="41"/>
      <c r="C16" s="41"/>
      <c r="D16" s="41"/>
      <c r="E16" s="41"/>
      <c r="F16" s="37" t="s">
        <v>29</v>
      </c>
      <c r="G16" s="38"/>
      <c r="H16" s="10">
        <v>290500</v>
      </c>
      <c r="I16" s="10">
        <v>194991</v>
      </c>
      <c r="J16" s="11">
        <v>0.671225473321859</v>
      </c>
      <c r="K16" s="12">
        <v>3</v>
      </c>
      <c r="L16" s="12">
        <v>3</v>
      </c>
      <c r="M16" s="25">
        <f>M15</f>
        <v>3</v>
      </c>
      <c r="N16" s="26">
        <f>N15</f>
        <v>1</v>
      </c>
      <c r="O16" s="27">
        <f>O15</f>
        <v>91076.07</v>
      </c>
      <c r="P16" s="26">
        <f t="shared" si="0"/>
        <v>0.4670783266920012</v>
      </c>
      <c r="Q16" s="26">
        <f>(P16+N16)/2</f>
        <v>0.7335391633460007</v>
      </c>
      <c r="R16" s="28"/>
      <c r="S16" s="28"/>
    </row>
    <row r="17" spans="1:19" ht="190.5" customHeight="1">
      <c r="A17" s="39" t="s">
        <v>30</v>
      </c>
      <c r="B17" s="42" t="s">
        <v>31</v>
      </c>
      <c r="C17" s="43">
        <v>283000</v>
      </c>
      <c r="D17" s="43">
        <v>183635</v>
      </c>
      <c r="E17" s="44">
        <v>0.648886925795053</v>
      </c>
      <c r="F17" s="5">
        <v>2.1</v>
      </c>
      <c r="G17" s="6" t="s">
        <v>32</v>
      </c>
      <c r="H17" s="7">
        <v>283000</v>
      </c>
      <c r="I17" s="7">
        <v>183635</v>
      </c>
      <c r="J17" s="8">
        <v>0.648886925795053</v>
      </c>
      <c r="K17" s="9">
        <v>1</v>
      </c>
      <c r="L17" s="9">
        <v>1</v>
      </c>
      <c r="M17" s="17">
        <v>0</v>
      </c>
      <c r="N17" s="18">
        <v>0</v>
      </c>
      <c r="O17" s="19">
        <v>59453.84</v>
      </c>
      <c r="P17" s="18">
        <f t="shared" si="0"/>
        <v>0.3237609388188526</v>
      </c>
      <c r="Q17" s="35"/>
      <c r="R17" s="20" t="s">
        <v>41</v>
      </c>
      <c r="S17" s="20" t="s">
        <v>28</v>
      </c>
    </row>
    <row r="18" spans="1:19" ht="12.75">
      <c r="A18" s="41"/>
      <c r="B18" s="41"/>
      <c r="C18" s="41"/>
      <c r="D18" s="41"/>
      <c r="E18" s="41"/>
      <c r="F18" s="37" t="s">
        <v>33</v>
      </c>
      <c r="G18" s="38"/>
      <c r="H18" s="10">
        <v>283000</v>
      </c>
      <c r="I18" s="10">
        <v>183635</v>
      </c>
      <c r="J18" s="11">
        <v>0.648886925795053</v>
      </c>
      <c r="K18" s="12">
        <v>1</v>
      </c>
      <c r="L18" s="12">
        <v>1</v>
      </c>
      <c r="M18" s="25">
        <f>M17</f>
        <v>0</v>
      </c>
      <c r="N18" s="26">
        <v>0</v>
      </c>
      <c r="O18" s="27">
        <f>O17</f>
        <v>59453.84</v>
      </c>
      <c r="P18" s="26">
        <f t="shared" si="0"/>
        <v>0.3237609388188526</v>
      </c>
      <c r="Q18" s="26">
        <f>(P18+N18)/2</f>
        <v>0.1618804694094263</v>
      </c>
      <c r="R18" s="28"/>
      <c r="S18" s="28"/>
    </row>
    <row r="19" spans="1:19" ht="76.5">
      <c r="A19" s="39" t="s">
        <v>34</v>
      </c>
      <c r="B19" s="42" t="s">
        <v>35</v>
      </c>
      <c r="C19" s="43">
        <v>325250</v>
      </c>
      <c r="D19" s="43">
        <v>218189</v>
      </c>
      <c r="E19" s="44">
        <v>0.670834742505765</v>
      </c>
      <c r="F19" s="5">
        <v>3.1</v>
      </c>
      <c r="G19" s="6" t="s">
        <v>36</v>
      </c>
      <c r="H19" s="7">
        <v>246250</v>
      </c>
      <c r="I19" s="7">
        <v>164980</v>
      </c>
      <c r="J19" s="8">
        <v>0.669969543147208</v>
      </c>
      <c r="K19" s="9">
        <v>17</v>
      </c>
      <c r="L19" s="9">
        <v>3</v>
      </c>
      <c r="M19" s="17">
        <v>2</v>
      </c>
      <c r="N19" s="18">
        <f>M19/L19</f>
        <v>0.6666666666666666</v>
      </c>
      <c r="O19" s="19">
        <v>149372.74</v>
      </c>
      <c r="P19" s="18">
        <f t="shared" si="0"/>
        <v>0.9053990786762032</v>
      </c>
      <c r="Q19" s="35"/>
      <c r="R19" s="20"/>
      <c r="S19" s="20" t="s">
        <v>28</v>
      </c>
    </row>
    <row r="20" spans="1:19" ht="63.75">
      <c r="A20" s="40"/>
      <c r="B20" s="40"/>
      <c r="C20" s="40"/>
      <c r="D20" s="40"/>
      <c r="E20" s="40"/>
      <c r="F20" s="5">
        <v>3.3</v>
      </c>
      <c r="G20" s="6" t="s">
        <v>37</v>
      </c>
      <c r="H20" s="7">
        <v>9000</v>
      </c>
      <c r="I20" s="7">
        <v>7787</v>
      </c>
      <c r="J20" s="8">
        <v>0.865222222222222</v>
      </c>
      <c r="K20" s="9">
        <v>3</v>
      </c>
      <c r="L20" s="9">
        <v>2</v>
      </c>
      <c r="M20" s="17">
        <v>2</v>
      </c>
      <c r="N20" s="18">
        <f>M20/L20</f>
        <v>1</v>
      </c>
      <c r="O20" s="19">
        <v>7787</v>
      </c>
      <c r="P20" s="18">
        <f t="shared" si="0"/>
        <v>1</v>
      </c>
      <c r="Q20" s="36"/>
      <c r="R20" s="20" t="s">
        <v>28</v>
      </c>
      <c r="S20" s="20" t="s">
        <v>28</v>
      </c>
    </row>
    <row r="21" spans="1:19" ht="76.5">
      <c r="A21" s="40"/>
      <c r="B21" s="40"/>
      <c r="C21" s="40"/>
      <c r="D21" s="40"/>
      <c r="E21" s="40"/>
      <c r="F21" s="5">
        <v>3.4</v>
      </c>
      <c r="G21" s="6" t="s">
        <v>38</v>
      </c>
      <c r="H21" s="7">
        <v>70000</v>
      </c>
      <c r="I21" s="7">
        <v>45422</v>
      </c>
      <c r="J21" s="8">
        <v>0.648885714285714</v>
      </c>
      <c r="K21" s="9">
        <v>10</v>
      </c>
      <c r="L21" s="9">
        <v>6</v>
      </c>
      <c r="M21" s="17">
        <v>4</v>
      </c>
      <c r="N21" s="18">
        <f>M21/L21</f>
        <v>0.6666666666666666</v>
      </c>
      <c r="O21" s="19">
        <v>16192</v>
      </c>
      <c r="P21" s="18">
        <f t="shared" si="0"/>
        <v>0.35647923913522084</v>
      </c>
      <c r="Q21" s="36"/>
      <c r="R21" s="20" t="s">
        <v>28</v>
      </c>
      <c r="S21" s="20" t="s">
        <v>28</v>
      </c>
    </row>
    <row r="22" spans="1:19" ht="12.75">
      <c r="A22" s="41"/>
      <c r="B22" s="41"/>
      <c r="C22" s="41"/>
      <c r="D22" s="41"/>
      <c r="E22" s="41"/>
      <c r="F22" s="37" t="s">
        <v>39</v>
      </c>
      <c r="G22" s="38"/>
      <c r="H22" s="10">
        <v>325250</v>
      </c>
      <c r="I22" s="10">
        <v>218189</v>
      </c>
      <c r="J22" s="11">
        <v>0.670834742505765</v>
      </c>
      <c r="K22" s="12">
        <v>30</v>
      </c>
      <c r="L22" s="12">
        <v>11</v>
      </c>
      <c r="M22" s="25">
        <f>M19+M20+M21</f>
        <v>8</v>
      </c>
      <c r="N22" s="26">
        <f>M22/L22</f>
        <v>0.7272727272727273</v>
      </c>
      <c r="O22" s="27">
        <f>O19+O20+O21</f>
        <v>173351.74</v>
      </c>
      <c r="P22" s="26">
        <f t="shared" si="0"/>
        <v>0.7945026559542414</v>
      </c>
      <c r="Q22" s="26">
        <f>(P22+N22)/2</f>
        <v>0.7608876916134844</v>
      </c>
      <c r="R22" s="28"/>
      <c r="S22" s="28"/>
    </row>
    <row r="23" spans="1:19" ht="12.75">
      <c r="A23" s="33"/>
      <c r="B23" s="33"/>
      <c r="C23" s="13">
        <v>898750</v>
      </c>
      <c r="D23" s="13">
        <v>596815</v>
      </c>
      <c r="E23" s="14">
        <v>0.664050069541029</v>
      </c>
      <c r="F23" s="33"/>
      <c r="G23" s="33"/>
      <c r="H23" s="13">
        <v>898750</v>
      </c>
      <c r="I23" s="13">
        <v>596815</v>
      </c>
      <c r="J23" s="14">
        <v>0.664050069541029</v>
      </c>
      <c r="K23" s="15">
        <v>34</v>
      </c>
      <c r="L23" s="15">
        <v>15</v>
      </c>
      <c r="M23" s="29">
        <f>M16+M18+M22</f>
        <v>11</v>
      </c>
      <c r="N23" s="30">
        <f>M23/L23</f>
        <v>0.7333333333333333</v>
      </c>
      <c r="O23" s="31">
        <f>O22+O18+O16</f>
        <v>323881.65</v>
      </c>
      <c r="P23" s="30">
        <f t="shared" si="0"/>
        <v>0.5426834948853497</v>
      </c>
      <c r="Q23" s="34"/>
      <c r="R23" s="34"/>
      <c r="S23" s="34"/>
    </row>
    <row r="24" spans="1:19" ht="13.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1"/>
      <c r="L24" s="33"/>
      <c r="M24" s="33"/>
      <c r="N24" s="33"/>
      <c r="O24" s="33"/>
      <c r="P24" s="33"/>
      <c r="Q24" s="33"/>
      <c r="R24" s="1" t="s">
        <v>40</v>
      </c>
      <c r="S24" s="33"/>
    </row>
    <row r="25" spans="1:19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3"/>
      <c r="P26" s="33"/>
      <c r="Q26" s="33"/>
      <c r="R26" s="33"/>
      <c r="S26" s="33"/>
    </row>
    <row r="27" spans="1:19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3"/>
      <c r="P27" s="33"/>
      <c r="Q27" s="33"/>
      <c r="R27" s="33"/>
      <c r="S27" s="33"/>
    </row>
    <row r="28" spans="1:19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3"/>
      <c r="R28" s="33"/>
      <c r="S28" s="33"/>
    </row>
    <row r="29" spans="1:19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3"/>
      <c r="R29" s="33"/>
      <c r="S29" s="33"/>
    </row>
    <row r="30" spans="1:19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33"/>
      <c r="R30" s="33"/>
      <c r="S30" s="33"/>
    </row>
    <row r="31" spans="1:19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33"/>
      <c r="R31" s="33"/>
      <c r="S31" s="33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3"/>
      <c r="R32" s="33"/>
      <c r="S32" s="33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3"/>
      <c r="R33" s="33"/>
      <c r="S33" s="33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3"/>
      <c r="R34" s="33"/>
      <c r="S34" s="33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33"/>
      <c r="R35" s="33"/>
      <c r="S35" s="33"/>
    </row>
    <row r="36" spans="1:19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3"/>
      <c r="R36" s="33"/>
      <c r="S36" s="33"/>
    </row>
    <row r="37" spans="3:15" ht="12.7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</sheetData>
  <sheetProtection password="B639" sheet="1" formatCells="0" formatColumns="0" formatRows="0" insertColumns="0" insertRows="0" insertHyperlinks="0" deleteColumns="0" deleteRows="0" sort="0" autoFilter="0" pivotTables="0"/>
  <mergeCells count="22">
    <mergeCell ref="A1:S2"/>
    <mergeCell ref="A4:S5"/>
    <mergeCell ref="B12:S12"/>
    <mergeCell ref="F16:G16"/>
    <mergeCell ref="A15:A16"/>
    <mergeCell ref="B15:B16"/>
    <mergeCell ref="C15:C16"/>
    <mergeCell ref="D15:D16"/>
    <mergeCell ref="E15:E16"/>
    <mergeCell ref="F18:G18"/>
    <mergeCell ref="A17:A18"/>
    <mergeCell ref="B17:B18"/>
    <mergeCell ref="C17:C18"/>
    <mergeCell ref="D17:D18"/>
    <mergeCell ref="E17:E18"/>
    <mergeCell ref="Q19:Q21"/>
    <mergeCell ref="F22:G22"/>
    <mergeCell ref="A19:A22"/>
    <mergeCell ref="B19:B22"/>
    <mergeCell ref="C19:C22"/>
    <mergeCell ref="D19:D22"/>
    <mergeCell ref="E19:E22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989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2009-09-22T18:21:02Z</cp:lastPrinted>
  <dcterms:created xsi:type="dcterms:W3CDTF">2009-05-25T18:00:03Z</dcterms:created>
  <dcterms:modified xsi:type="dcterms:W3CDTF">2009-09-25T19:48:50Z</dcterms:modified>
  <cp:category>Documento generado en línea por el Módulo de Seguimiento</cp:category>
  <cp:version/>
  <cp:contentType/>
  <cp:contentStatus/>
</cp:coreProperties>
</file>